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25200" windowHeight="12570" tabRatio="853" firstSheet="1" activeTab="1"/>
  </bookViews>
  <sheets>
    <sheet name="Реестр ист доходов" sheetId="1" state="hidden" r:id="rId1"/>
    <sheet name="СБР" sheetId="4" r:id="rId2"/>
    <sheet name="Прил.8" sheetId="9" state="hidden" r:id="rId3"/>
    <sheet name="Прил.9" sheetId="10" state="hidden" r:id="rId4"/>
  </sheets>
  <definedNames>
    <definedName name="Z_339DB376_C828_4F94_8FA8_65EAB1936E27_.wvu.PrintArea" localSheetId="1" hidden="1">СБР!$A$1:$H$263</definedName>
    <definedName name="Z_339DB376_C828_4F94_8FA8_65EAB1936E27_.wvu.Rows" localSheetId="2" hidden="1">Прил.8!$12:$12</definedName>
    <definedName name="Z_339DB376_C828_4F94_8FA8_65EAB1936E27_.wvu.Rows" localSheetId="1" hidden="1">СБР!$1:$8,СБР!$29:$31,СБР!$58:$62,СБР!$87:$88,СБР!$110:$119,СБР!$137:$140,СБР!$156:$164,СБР!$178:$181,СБР!$193:$198,СБР!$216:$216,СБР!$223:$225,СБР!$229:$238,СБР!$247:$251</definedName>
    <definedName name="_xlnm.Print_Area" localSheetId="1">СБР!$A$1:$H$263</definedName>
  </definedNames>
  <calcPr calcId="114210" fullCalcOnLoad="1"/>
  <customWorkbookViews>
    <customWorkbookView name="User - Личное представление" guid="{339DB376-C828-4F94-8FA8-65EAB1936E27}" mergeInterval="0" personalView="1" xWindow="26" yWindow="26" windowWidth="1440" windowHeight="998" tabRatio="853" activeSheetId="3"/>
  </customWorkbookViews>
</workbook>
</file>

<file path=xl/calcChain.xml><?xml version="1.0" encoding="utf-8"?>
<calcChain xmlns="http://schemas.openxmlformats.org/spreadsheetml/2006/main">
  <c r="H25" i="4"/>
  <c r="H24"/>
  <c r="H23"/>
  <c r="H22"/>
  <c r="H21"/>
  <c r="H20"/>
  <c r="H30"/>
  <c r="H29"/>
  <c r="H33"/>
  <c r="H32"/>
  <c r="H28"/>
  <c r="H27"/>
  <c r="H41"/>
  <c r="H40"/>
  <c r="H42"/>
  <c r="H46"/>
  <c r="H44"/>
  <c r="H39"/>
  <c r="H49"/>
  <c r="H48"/>
  <c r="H52"/>
  <c r="H51"/>
  <c r="H38"/>
  <c r="H37"/>
  <c r="H36"/>
  <c r="H56"/>
  <c r="H55"/>
  <c r="H61"/>
  <c r="H60"/>
  <c r="H59"/>
  <c r="H35"/>
  <c r="H54"/>
  <c r="H58"/>
  <c r="H68"/>
  <c r="H67"/>
  <c r="H65"/>
  <c r="H64"/>
  <c r="H63"/>
  <c r="H66"/>
  <c r="H75"/>
  <c r="H74"/>
  <c r="H73"/>
  <c r="H72"/>
  <c r="H71"/>
  <c r="H79"/>
  <c r="H78"/>
  <c r="H77"/>
  <c r="H70"/>
  <c r="H85"/>
  <c r="H87"/>
  <c r="H84"/>
  <c r="H83"/>
  <c r="H82"/>
  <c r="H81"/>
  <c r="H94"/>
  <c r="H93"/>
  <c r="H92"/>
  <c r="H91"/>
  <c r="H90"/>
  <c r="H89"/>
  <c r="H101"/>
  <c r="H100"/>
  <c r="H99"/>
  <c r="H98"/>
  <c r="H107"/>
  <c r="H106"/>
  <c r="H105"/>
  <c r="H104"/>
  <c r="H103"/>
  <c r="H97"/>
  <c r="H96"/>
  <c r="H114"/>
  <c r="H113"/>
  <c r="H112"/>
  <c r="H111"/>
  <c r="H118"/>
  <c r="H117"/>
  <c r="H116"/>
  <c r="H110"/>
  <c r="H124"/>
  <c r="H123"/>
  <c r="H128"/>
  <c r="H127"/>
  <c r="H126"/>
  <c r="H122"/>
  <c r="H121"/>
  <c r="H132"/>
  <c r="H131"/>
  <c r="H135"/>
  <c r="H134"/>
  <c r="H130"/>
  <c r="H139"/>
  <c r="H138"/>
  <c r="H137"/>
  <c r="H146"/>
  <c r="H145"/>
  <c r="H143"/>
  <c r="H142"/>
  <c r="H141"/>
  <c r="H150"/>
  <c r="H149"/>
  <c r="H148"/>
  <c r="H154"/>
  <c r="H153"/>
  <c r="H160"/>
  <c r="H159"/>
  <c r="H152"/>
  <c r="H129"/>
  <c r="H168"/>
  <c r="H167"/>
  <c r="H166"/>
  <c r="H165"/>
  <c r="H173"/>
  <c r="H172"/>
  <c r="H176"/>
  <c r="H175"/>
  <c r="H171"/>
  <c r="H170"/>
  <c r="H120"/>
  <c r="H109"/>
  <c r="H157"/>
  <c r="H156"/>
  <c r="H163"/>
  <c r="H162"/>
  <c r="H180"/>
  <c r="H179"/>
  <c r="H178"/>
  <c r="H187"/>
  <c r="H186"/>
  <c r="H185"/>
  <c r="H184"/>
  <c r="H183"/>
  <c r="H182"/>
  <c r="H200"/>
  <c r="H202"/>
  <c r="H204"/>
  <c r="H199"/>
  <c r="H194"/>
  <c r="H193"/>
  <c r="H197"/>
  <c r="H196"/>
  <c r="H192"/>
  <c r="H211"/>
  <c r="H213"/>
  <c r="H215"/>
  <c r="H210"/>
  <c r="H209"/>
  <c r="H208"/>
  <c r="H207"/>
  <c r="H206"/>
  <c r="H220"/>
  <c r="H219"/>
  <c r="H218"/>
  <c r="H224"/>
  <c r="H223"/>
  <c r="H227"/>
  <c r="H226"/>
  <c r="H222"/>
  <c r="H231"/>
  <c r="H230"/>
  <c r="H237"/>
  <c r="H236"/>
  <c r="H234"/>
  <c r="H233"/>
  <c r="H229"/>
  <c r="H191"/>
  <c r="H190"/>
  <c r="H189"/>
  <c r="H246"/>
  <c r="H245"/>
  <c r="H244"/>
  <c r="H243"/>
  <c r="H242"/>
  <c r="H241"/>
  <c r="H240"/>
  <c r="H250"/>
  <c r="H249"/>
  <c r="H248"/>
  <c r="H247"/>
  <c r="H239"/>
  <c r="H257"/>
  <c r="H256"/>
  <c r="H255"/>
  <c r="H261"/>
  <c r="H260"/>
  <c r="H259"/>
  <c r="H254"/>
  <c r="H253"/>
  <c r="H252"/>
  <c r="H263"/>
  <c r="F12" i="10"/>
  <c r="F19"/>
  <c r="I7" i="1"/>
  <c r="I11"/>
  <c r="I9"/>
  <c r="I18"/>
  <c r="I28"/>
  <c r="I14"/>
  <c r="I16"/>
  <c r="I19"/>
  <c r="I21"/>
  <c r="I23"/>
  <c r="I26"/>
  <c r="I27"/>
</calcChain>
</file>

<file path=xl/sharedStrings.xml><?xml version="1.0" encoding="utf-8"?>
<sst xmlns="http://schemas.openxmlformats.org/spreadsheetml/2006/main" count="1199" uniqueCount="320">
  <si>
    <t>Утверждаю</t>
  </si>
  <si>
    <t>Начальник Финансового управления администрации Волоколамского городского округа Московской области</t>
  </si>
  <si>
    <t>Дмитриева Н.М.</t>
  </si>
  <si>
    <t>Уточненная сводная бюджетная роспись бюджета сельского поселения Осташевское Волоколамского муниципального района Московской области на 2019 год</t>
  </si>
  <si>
    <t>2  02 35118 10 0000 150</t>
  </si>
  <si>
    <t>2 02 40000 00 0000 150</t>
  </si>
  <si>
    <t>2 02 40014 10 0001 150</t>
  </si>
  <si>
    <t>2 02 40014 10 0002 150</t>
  </si>
  <si>
    <t>ДОХОДЫ ОТ ИСПОЛЬЗОВАНИЯ ИМУЩЕСТВА, НАХОДЯЩЕГОСЯ В ГОСУДАРСТВЕННОЙ  И МУНИЦИПАЛЬНОЙ СОБСТВЕННОСТИ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</si>
  <si>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</si>
  <si>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</si>
  <si>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Приложение № 3</t>
  </si>
  <si>
    <t xml:space="preserve">к решению Совета депутатов сельского поселения Осташевское Волоколамского муниципального района Московской области от 15.12.2017 г.  №189/41, в редакции решений от 30.05.2018г №204/44, от 07.09.2018г №209/47 </t>
  </si>
  <si>
    <t xml:space="preserve">"О бюджете сельского поселения Осташевское Волоколамского муниципального района Московской области на 2018 год" </t>
  </si>
  <si>
    <t xml:space="preserve">Наименование показателя 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</si>
  <si>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</si>
  <si>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</si>
  <si>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</si>
  <si>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</si>
  <si>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</si>
  <si>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</si>
  <si>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</si>
  <si>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</si>
  <si>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сельского поселения Осташевское Волоколамского муниципального района Московской области на 2016-2020 годы "Муниципальное управление" </t>
  </si>
  <si>
    <t>08 0 00 00000</t>
  </si>
  <si>
    <t>Подпрограмма "Обеспечивающая"</t>
  </si>
  <si>
    <t>08 2 00 00000</t>
  </si>
  <si>
    <t>Основное мероприятие: "Создание условий для реализации полномочий органов местного самоуправления сельского поселения Осташевское Волоколамского муниципального района Московской области"</t>
  </si>
  <si>
    <t>08 2 01 00000</t>
  </si>
  <si>
    <t xml:space="preserve">Исполнение полномочий главы сельского поселения Осташевское Волоколамского муниципального района Московской области </t>
  </si>
  <si>
    <t>08 2 01 01110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</si>
  <si>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</si>
  <si>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</si>
  <si>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</si>
  <si>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</si>
  <si>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</si>
  <si>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</si>
  <si>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 xml:space="preserve">Центральный аппарат </t>
  </si>
  <si>
    <t>95 0 00 04000</t>
  </si>
  <si>
    <t>Закупка товаров, работ и услуг для обеспечения государственных (муниципальных) нужд</t>
  </si>
  <si>
    <t>Обеспечение деятельности территориального отдела Волоколамского городского округа</t>
  </si>
  <si>
    <t>99 0 00 09030</t>
  </si>
  <si>
    <t>Иные закупки товаров, работ и услуг для обеспечения государственных (муниципальных) нужд</t>
  </si>
  <si>
    <t xml:space="preserve">Исполнение полномочий контрольно-счетного органа поселения по осуществлению внешнего муниципального финансового контроля </t>
  </si>
  <si>
    <t>95 0 00 04240</t>
  </si>
  <si>
    <t xml:space="preserve">Межбюджетные трансферты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</si>
  <si>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</si>
  <si>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</si>
  <si>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 xml:space="preserve">Обеспечение деятельности органов местного самоуправления </t>
  </si>
  <si>
    <t>08 2 01 00110</t>
  </si>
  <si>
    <t>Закупка товаров, работ и услуг для государственных (муниципальных) нужд</t>
  </si>
  <si>
    <t xml:space="preserve">Иные бюджетные ассигнования </t>
  </si>
  <si>
    <t>Уплата налогов, сборов и иных платежей</t>
  </si>
  <si>
    <t xml:space="preserve"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</t>
  </si>
  <si>
    <t>08 2 01 04230</t>
  </si>
  <si>
    <t xml:space="preserve">Освещение деятельности органов местного самоуправления в печатных средствах массовой информации </t>
  </si>
  <si>
    <t>08 2 01 08510</t>
  </si>
  <si>
    <t xml:space="preserve">Определение поставщиков (подрядчиков, исполнителей) при закупке товаров, работ, услуг для обеспечения муниципальных нужд поселения </t>
  </si>
  <si>
    <t>95 0 00 04250</t>
  </si>
  <si>
    <t>Обеспечение проведения выборов и референдумов</t>
  </si>
  <si>
    <t>07</t>
  </si>
  <si>
    <t xml:space="preserve">Непрограммные расходы бюджета муниципального образования </t>
  </si>
  <si>
    <t>99 0 00 00000</t>
  </si>
  <si>
    <t xml:space="preserve">Резервные фонды </t>
  </si>
  <si>
    <t>11</t>
  </si>
  <si>
    <t>Подпрограмма "Управление муниципальными финансами, имуществом и земельными ресурсами"</t>
  </si>
  <si>
    <t>08 1 00 00000</t>
  </si>
  <si>
    <t xml:space="preserve">Основное мероприятие: "Управление муниципальными финансами" </t>
  </si>
  <si>
    <t>08 1 01 00000</t>
  </si>
  <si>
    <t xml:space="preserve">Резервный фонд администрации сельского поселения Осташевское Волоколамского муниципального района Московской области </t>
  </si>
  <si>
    <t>08 1 01 00770</t>
  </si>
  <si>
    <t xml:space="preserve">Резервные средства </t>
  </si>
  <si>
    <t xml:space="preserve">Другие общегосударственные вопросы </t>
  </si>
  <si>
    <t>13</t>
  </si>
  <si>
    <t>Основное мероприятие: "Управление муниципальным имуществом и земельными ресурсами"</t>
  </si>
  <si>
    <t>08 1 02 00000</t>
  </si>
  <si>
    <t xml:space="preserve">Оценка и техническая инвентаризация имущества, принадлежащего муниципальному образованию </t>
  </si>
  <si>
    <t>08 1 02 08110</t>
  </si>
  <si>
    <t>Взносы муниципальных образований в общественные организации, фонды, ассоциации</t>
  </si>
  <si>
    <t>99 0 00 02000</t>
  </si>
  <si>
    <t xml:space="preserve">Национальная оборона </t>
  </si>
  <si>
    <t>Мобилизационная и вневойсковая подготовка</t>
  </si>
  <si>
    <t xml:space="preserve">Осуществление первичного воинского учета на территориях, где отсутствуют военные комиссариаты </t>
  </si>
  <si>
    <t>99 0 00 51180</t>
  </si>
  <si>
    <t xml:space="preserve">Национальная экономика
</t>
  </si>
  <si>
    <t>Другие вопросы в области национальной экономики</t>
  </si>
  <si>
    <t>12</t>
  </si>
  <si>
    <t>Муниципальная программа сельского поселения Осташевское Волоколамского муниципального района Московской области на 2016-2020 годы "Развитие малого и среднего предпринимательства"</t>
  </si>
  <si>
    <t>03 0 00 00000</t>
  </si>
  <si>
    <t>Основное мероприятие: "Пропаганда и популяризация предпринимательской деятельности"</t>
  </si>
  <si>
    <t>03 0 03 00000</t>
  </si>
  <si>
    <t xml:space="preserve">Проведение мероприятий по празднованию Дня предпринимателя Московской области в сельском поселении Осташевское </t>
  </si>
  <si>
    <t>03 0 03 03210</t>
  </si>
  <si>
    <t xml:space="preserve">Формирование землеустроительных дел, межевание земель и постановка на кадастровый учет земельных участков </t>
  </si>
  <si>
    <t>08 1 02 08120</t>
  </si>
  <si>
    <t xml:space="preserve">Жилищно-коммунальное хозяйство
</t>
  </si>
  <si>
    <t>05</t>
  </si>
  <si>
    <t>Коммунальное хозяйство</t>
  </si>
  <si>
    <t>06 0 02 00000</t>
  </si>
  <si>
    <t>06 0 02 02220</t>
  </si>
  <si>
    <t>Капитальные вложения в объекты государственной (муниципальной) собственности</t>
  </si>
  <si>
    <t>Бюджетные инвестиции</t>
  </si>
  <si>
    <t>Дополнительные меры социальной поддержки для отдельных категорий граждан на посещение бани</t>
  </si>
  <si>
    <t>99 0 00 03000</t>
  </si>
  <si>
    <t xml:space="preserve">Иные бюджетные ассигнования
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</si>
  <si>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</si>
  <si>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Благоустройство
</t>
  </si>
  <si>
    <t xml:space="preserve">Муниципальная программа сельского поселения Осташевское Волоколамского муниципального района Московской области на 2016-2020 годы "Развитие физической культуры и спорта" </t>
  </si>
  <si>
    <t>02 0 00 00000</t>
  </si>
  <si>
    <t>Основное мероприятие: "Развитие инфраструктуры физической культуры и спорта в сельском поселении Осташевское"</t>
  </si>
  <si>
    <t>02 0 02 00000</t>
  </si>
  <si>
    <t xml:space="preserve">Приобретение и установка спортивных площадок с устройством оснований с универсальным покрытием </t>
  </si>
  <si>
    <t>02 0 02 02120</t>
  </si>
  <si>
    <t xml:space="preserve">Обустройство спортивных объектов, находящихся на территории сельского поселения Осташевское </t>
  </si>
  <si>
    <t>02 0 02 02130</t>
  </si>
  <si>
    <t>Муниципальная программа сельского поселения Осташевское Волоколамского муниципального района Московской области на 2016-2020 годы "Благоустройство территории"</t>
  </si>
  <si>
    <t>04 0 00 00000</t>
  </si>
  <si>
    <t xml:space="preserve">Основное мероприятие: "Организация уличного освещения" </t>
  </si>
  <si>
    <t>04 0 01 00000</t>
  </si>
  <si>
    <t>Оплата за потребление электроэнергии уличного освещения</t>
  </si>
  <si>
    <t>04 0 01 04020</t>
  </si>
  <si>
    <t>Ремонт уличного освещения</t>
  </si>
  <si>
    <t>04 0 01 04030</t>
  </si>
  <si>
    <t>Основное мероприятие: "Озеленение территории"</t>
  </si>
  <si>
    <t>04 0 02 00000</t>
  </si>
  <si>
    <t xml:space="preserve">Мероприятия по озеленению территории </t>
  </si>
  <si>
    <t>04 0 02 04110</t>
  </si>
  <si>
    <t xml:space="preserve">Основное мероприятие: "Благоустройство территории поселения" 
</t>
  </si>
  <si>
    <t>04 0 03 00000</t>
  </si>
  <si>
    <t>Расходы на обеспечение деятельности (оказания услуг) муниципальных учреждений</t>
  </si>
  <si>
    <t>04 0 03 00590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</si>
  <si>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</si>
  <si>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</si>
  <si>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Мероприятия по благоустройству территории поселения </t>
  </si>
  <si>
    <t>04 0 03 04310</t>
  </si>
  <si>
    <t xml:space="preserve">Основное мероприятие: "Содержание и обустройство шахтных колодцев" </t>
  </si>
  <si>
    <t>04 0 04 00000</t>
  </si>
  <si>
    <t>Содержание и ремонт шахтных колодцев</t>
  </si>
  <si>
    <t>04 0 04 04510</t>
  </si>
  <si>
    <t>Расходы за счет субсидии из бюджета Московской области на приобретение техники для нужд благоустройства территорий</t>
  </si>
  <si>
    <t>Мероприятие по приобретению техники для нужд благоустройства территорий</t>
  </si>
  <si>
    <t>04 0 07 S1360</t>
  </si>
  <si>
    <t>Расходы за счет субсидии из бюджета Московской области на устройство и капитальный ремонт электросетевого хозяйства, систем наружного и архитектурно-художественного освещения в рамках приоритетного проекта «Светлый город»</t>
  </si>
  <si>
    <t>Устройство и капитальный ремонт электросетевого хозяйства, систем наружного и архитектурно-художественного освещения в рамках приоритетного проекта «Светлый город»</t>
  </si>
  <si>
    <t>04 0 09 S2630</t>
  </si>
  <si>
    <t>Муниципальная программа сельского поселения Осташевское Волоколамского муниципального района Московской области на 2016-2020 годы "Внутриквартальные дороги"</t>
  </si>
  <si>
    <t>05 0 00 00000</t>
  </si>
  <si>
    <t xml:space="preserve">Основное мероприятие: "Ремонт внутриквартальных дорог, находящихся на территории сельского поселения Осташевское" </t>
  </si>
  <si>
    <t>05 0 01 00000</t>
  </si>
  <si>
    <t>Уточненный план</t>
  </si>
  <si>
    <t xml:space="preserve">Проведение ремонта дорог в соответствии с утвержденном планом </t>
  </si>
  <si>
    <t>05 0 01 05010</t>
  </si>
  <si>
    <t xml:space="preserve">Муниципальная программа сельского поселения Осташевское Волоколамского муниципального района Московской области на 2016-2020 годы "Энергосбережение и повышение энергетической эффективности" </t>
  </si>
  <si>
    <t>06 0 00 00000</t>
  </si>
  <si>
    <t xml:space="preserve">Основное мероприятие: "Проведение мероприятий энергосбережения и повышения энергетической эффективности" 
</t>
  </si>
  <si>
    <t>06 0 01 00000</t>
  </si>
  <si>
    <t>Установка приборов учета энергоресурсов (электрической энергии)</t>
  </si>
  <si>
    <t>06 0 01 06010</t>
  </si>
  <si>
    <t xml:space="preserve">Мероприятия по снижению удельного расхода энергоресурсов в системах уличного освещения </t>
  </si>
  <si>
    <t>06 0 01 06020</t>
  </si>
  <si>
    <t>Расходы за счет субсидии из бюджета Московской области 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</si>
  <si>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99 0 00 R5550</t>
  </si>
  <si>
    <t xml:space="preserve">Образование
</t>
  </si>
  <si>
    <t xml:space="preserve">Молодежная политика 
</t>
  </si>
  <si>
    <t>Основное мероприятие "Молодое поколение"</t>
  </si>
  <si>
    <t>02 0 03 00000</t>
  </si>
  <si>
    <t>Содействие патриотическому и духовно-нравственному воспитанию молодежи</t>
  </si>
  <si>
    <t>02 0 03 02310</t>
  </si>
  <si>
    <t xml:space="preserve">Культура, кинематография
</t>
  </si>
  <si>
    <t>08</t>
  </si>
  <si>
    <t xml:space="preserve">Культура
</t>
  </si>
  <si>
    <t xml:space="preserve">Муниципальная программа сельского поселения Осташевское Волоколамского муниципального района Московской области на 2016-2020 годы "Развитие культуры" </t>
  </si>
  <si>
    <t>01 0 00 00000</t>
  </si>
  <si>
    <t>Основное мероприятие: "Организация библиотечного обслуживания населения"</t>
  </si>
  <si>
    <t>01 0 01 00000</t>
  </si>
  <si>
    <t>Ремонт здания МКУК "Осташевская библиотека"</t>
  </si>
  <si>
    <t>01 0 01 00210</t>
  </si>
  <si>
    <t xml:space="preserve">Расходы на обеспечение деятельности (оказания услуг) подведомственных учреждений </t>
  </si>
  <si>
    <t>01 0 01 00590</t>
  </si>
  <si>
    <t>Исполнение полномочий органов местного самоуправления Волоколамского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поселения</t>
  </si>
  <si>
    <t>01 0 01 04440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</si>
  <si>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</si>
  <si>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</si>
  <si>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Основное мероприятие: "Обеспечение выполнения функций учреждений культуры сельского поселения Осташевское"</t>
  </si>
  <si>
    <t>01 0 02 00000</t>
  </si>
  <si>
    <t xml:space="preserve">Организация и проведение культурно-массовых мероприятий </t>
  </si>
  <si>
    <t>01 0 02 00310</t>
  </si>
  <si>
    <t xml:space="preserve">Расходы на обеспечение деятельности (оказания услуг) муниципальных учреждений </t>
  </si>
  <si>
    <t>01 0 02 00590</t>
  </si>
  <si>
    <t xml:space="preserve">Исполнение судебных актов
</t>
  </si>
  <si>
    <t>Основное мероприятие: "Модернизация материально-технической базы объектов культуры"</t>
  </si>
  <si>
    <t>01 0 03 00000</t>
  </si>
  <si>
    <t>Укрепление материально-технической базы творческих коллективов (приобретение костюмов и реквизитов)</t>
  </si>
  <si>
    <t>01 0 03 00410</t>
  </si>
  <si>
    <t>Основное мероприятие: "Сохранение, использование, популяризация и охрана объектов культурного наследия"</t>
  </si>
  <si>
    <t>01 0 04 00000</t>
  </si>
  <si>
    <t>Сохранение, использование, популяризация и охрана объектов культурного наследия (памятников истории и культуры) расположенных на территории сельского поселения</t>
  </si>
  <si>
    <t>01 0 04 00420</t>
  </si>
  <si>
    <t>01 0 04 05550</t>
  </si>
  <si>
    <t>Основное мероприятие : "Повышение заработной платы работников муниципальных учреждений в сфере культуры"</t>
  </si>
  <si>
    <t>01 0 05 00000</t>
  </si>
  <si>
    <t>Расходы за счет субсидии из бюджета Московской области на повышение заработной платы работников муниципальных учреждений в сфере культуры</t>
  </si>
  <si>
    <t>01 0 05 60440</t>
  </si>
  <si>
    <t>Расходы за счет иных межбюджетных трансфертов на реализацию отдельных мероприятий муниципальных программ (подпрограмм) в сфере культуры</t>
  </si>
  <si>
    <t>01 0 05 61300</t>
  </si>
  <si>
    <t>Повышение заработной платы работников муниципальных учреждений сферы культуры за счет средств сельского поселения</t>
  </si>
  <si>
    <t>01 0 05 S0440</t>
  </si>
  <si>
    <t xml:space="preserve">Социальная политика
</t>
  </si>
  <si>
    <t>10</t>
  </si>
  <si>
    <t xml:space="preserve">Пенсионное обеспечение
</t>
  </si>
  <si>
    <t>Основное мероприятие: "Реализация мер социальной политики"</t>
  </si>
  <si>
    <t>08 2 02 00000</t>
  </si>
  <si>
    <t xml:space="preserve">Организация выплаты пенсии за выслугу лет лицам, замещающим муниципальные должности и должности муниципальной службы
</t>
  </si>
  <si>
    <t xml:space="preserve">Организация выплаты пенсии за выслугу лет лицам, замещающим муниципальные должности и должности муниципальной службы, в связи с выходом на пенсию 
</t>
  </si>
  <si>
    <t>08 2 02 08610</t>
  </si>
  <si>
    <t xml:space="preserve">Социальное обеспечение и иные выплаты населению </t>
  </si>
  <si>
    <t xml:space="preserve">Социальные выплаты гражданам, кроме публичных нормативных социальных выплат
</t>
  </si>
  <si>
    <t xml:space="preserve">Социальные выплаты гражданам, кроме публичных нормативных
социальных выплат
</t>
  </si>
  <si>
    <t>Социальное обеспечение населения</t>
  </si>
  <si>
    <t>Оказание материальной помощи гражданам, оказавшимся в трудной жизненной ситуации</t>
  </si>
  <si>
    <t>99 0 00 00850</t>
  </si>
  <si>
    <t xml:space="preserve">Физическая культура и спорт
</t>
  </si>
  <si>
    <t>Физическая культура</t>
  </si>
  <si>
    <t>Основное мероприятие: "Организация и проведение мероприятий, направленных на развитие и популяризацию физической культуры и спорта"</t>
  </si>
  <si>
    <t>02 0 01 00000</t>
  </si>
  <si>
    <t>Приобретение наградной и сувенирной продукции</t>
  </si>
  <si>
    <t>02 0 01 02010</t>
  </si>
  <si>
    <t>Заливка хоккейных кортов и катков</t>
  </si>
  <si>
    <t>02 0 02 02110</t>
  </si>
  <si>
    <t>ВСЕГО РАСХОДОВ:</t>
  </si>
  <si>
    <t>Совет депутатов сельского поселения Осташевское Волоколамского муниципального района</t>
  </si>
  <si>
    <t>054</t>
  </si>
  <si>
    <t>Наименование</t>
  </si>
  <si>
    <t>Муниципальная программа сельского поселения Осташевское Волоколамского муниципального района Московской области на 2016-2020 годы "Энергосбережение и повышения энергетической эффективности"</t>
  </si>
  <si>
    <t>Основное мероприятие "сторительство газовой блочно-модульной котельнойпо ул. Лесная с. Осташево (в том числе и разработка проектно-сметной документации)"</t>
  </si>
  <si>
    <t>Исполнение полномочий органов местного самоуправления Волоколамского муниципального района по электро-,тепло-, и водоснабжения населения, водоотведению, снабжению населения топливом в пределах полномочий, установленных законодательством РФ</t>
  </si>
  <si>
    <t>Кредитные договоры и соглашения, заключенные от имени администрации сельского поселения Осташевское Волоколамского муниципального района Московской области</t>
  </si>
  <si>
    <t>наименование</t>
  </si>
  <si>
    <t xml:space="preserve">к решению Совета депутатов сельского поселения Осташевское Волоколамского муниципального  района Московской области № 21/3 от 11.12.2018г. </t>
  </si>
  <si>
    <t xml:space="preserve">Муниципальная программа сельского поселения Осташевское Волоколамского муниципального района Московской области на 2016-2020 годы "Безопасность" </t>
  </si>
  <si>
    <t>07 0 00 00000</t>
  </si>
  <si>
    <t>Основное мероприятие: "Обеспечение национальной безопасности и правоохранительной деятельности, профилактика терроризма и экстремизма."</t>
  </si>
  <si>
    <t>Организация видеонаблюдения  в местах общего пользования и массового скопления людей</t>
  </si>
  <si>
    <t>07 0 03 00000</t>
  </si>
  <si>
    <t>07 0 03 07150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</si>
  <si>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</si>
  <si>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</si>
  <si>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14</t>
  </si>
  <si>
    <t>Исполнение полномочий органов местного самоуправления Волоколамского муниципального района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 местного (муниципального) значения, расположенных на территории поселения</t>
  </si>
  <si>
    <t>Федеральный проект "Формирование комфортной городской среды"</t>
  </si>
  <si>
    <t>04 0 F2 00000</t>
  </si>
  <si>
    <t>04 0 F2 61360</t>
  </si>
  <si>
    <t>04 0 F2 62630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</si>
  <si>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</si>
  <si>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</si>
  <si>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 xml:space="preserve">"О бюджете сельского поселения Осташевское Волоколамского муниципального  района Московской области на 2019 год" </t>
  </si>
  <si>
    <t>Приложение № 8</t>
  </si>
  <si>
    <t>Перечень главных администраторов источников внутреннего финансирования дефицита бюджета сельского поселения Осташевское Волоколамского муниципального района Московской области на 2019 год</t>
  </si>
  <si>
    <t>Код   администратора</t>
  </si>
  <si>
    <t>Администрация сельского поселения Осташевское Волоколамского муниципального  района Московской области</t>
  </si>
  <si>
    <t xml:space="preserve"> 01 02 00 00 10 0000 710 </t>
  </si>
  <si>
    <t>Получение кредитов от кредитных организаций бюджетами муниципальных образований в валюте Российской Федерации</t>
  </si>
  <si>
    <t>Источники внутреннего финансирования дефицита бюджета сельского поселения Осташевское Волоколамского муниципального района Московской области, администрирование которых может осуществляться главными администраторами источников внутреннего финансирования дефицита бюджета поселения в пределах их компетенции</t>
  </si>
  <si>
    <t xml:space="preserve"> 01 05 02 01 10 0000 510 </t>
  </si>
  <si>
    <t xml:space="preserve"> 01 05 02 01 10 0000 610 </t>
  </si>
  <si>
    <t>Приложение № 9</t>
  </si>
  <si>
    <t>Программа муниципальных внутренних заимствований сельского поселения Осташевское Волоколамского муниципального района Московской области на 2019 год</t>
  </si>
  <si>
    <t xml:space="preserve">  I. </t>
  </si>
  <si>
    <t>Привлечение заимствований</t>
  </si>
  <si>
    <t>Виды заимствований</t>
  </si>
  <si>
    <t>Объем привлечения средств в 2019 году (тыс.рублей)</t>
  </si>
  <si>
    <t>1.</t>
  </si>
  <si>
    <t>2.</t>
  </si>
  <si>
    <t xml:space="preserve">Бюджетные кредиты, привлекаемые от других бюджетов бюджетной системы Российской Федерации  </t>
  </si>
  <si>
    <t>ИТОГО:</t>
  </si>
  <si>
    <t>II.</t>
  </si>
  <si>
    <t>Погашение заимствований</t>
  </si>
  <si>
    <t xml:space="preserve">  Виды заимствований</t>
  </si>
  <si>
    <t>Объем средств, направляемых  на погашение основной суммы долга в 2019 году (тыс.рублей)</t>
  </si>
  <si>
    <t xml:space="preserve">Бюджетные кредиты, полученные от других бюджетов бюджетной системы Российской Федерации  </t>
  </si>
  <si>
    <t>(тыс.рублей)</t>
  </si>
  <si>
    <t>НАЛОГИ НА ИМУЩЕСТВО</t>
  </si>
  <si>
    <t xml:space="preserve">Земельный налог </t>
  </si>
  <si>
    <t>№ п/п</t>
  </si>
  <si>
    <t>НАЛОГИ НА ПРИБЫЛЬ, ДОХОДЫ</t>
  </si>
  <si>
    <t>Налог на доходы физических лиц</t>
  </si>
  <si>
    <t>ВСЕГО ДОХОДОВ</t>
  </si>
  <si>
    <t>005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</si>
  <si>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</si>
  <si>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</si>
  <si>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Иные межбюджетные трансферты</t>
  </si>
  <si>
    <t>Дотации бюджетам сельских поселений на выравнивание бюджетной обеспеченности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</si>
  <si>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</si>
  <si>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Налог на имущество физических лиц</t>
  </si>
  <si>
    <t>Земельный налог с физических лиц</t>
  </si>
  <si>
    <t>Межбюджетные трансферты, передаваемые бюджетам сельских поселений из бюджетов муниципальных районов на исполнение полномочий органов местного самоуправления по организации  библиотечного обслуживания населения, комплектование и обеспечение сохранности библиотечных фондов  библиотек поселения</t>
  </si>
  <si>
    <t>Земельный налог с организаций</t>
  </si>
  <si>
    <t>Субвенции бюджетам бюджетной системы Российской Федерации</t>
  </si>
  <si>
    <t>Код группы, подгруппы, статьи и вида источников</t>
  </si>
  <si>
    <t>Код строки</t>
  </si>
  <si>
    <t>Классификация доходов бюджетов</t>
  </si>
  <si>
    <t>Наименование главного администратора доходов бюджета</t>
  </si>
  <si>
    <t>код админ.</t>
  </si>
  <si>
    <t>код</t>
  </si>
  <si>
    <t xml:space="preserve"> 1 01 02000 01 0000 110</t>
  </si>
  <si>
    <t>Федеральная налоговая служба</t>
  </si>
  <si>
    <t xml:space="preserve"> 1 06 01000 00 0000 110</t>
  </si>
  <si>
    <t xml:space="preserve"> 1 06 06000 00 0000 110</t>
  </si>
  <si>
    <t xml:space="preserve"> 1 06 06030 00 0000 110</t>
  </si>
  <si>
    <t xml:space="preserve"> 1 06 06040 00 0000 110</t>
  </si>
  <si>
    <t>1 13 01000 00 0000 130</t>
  </si>
  <si>
    <t>Налоговые и неналоговые доходы</t>
  </si>
  <si>
    <t xml:space="preserve">Дотации бюджетам бюджетной системы  Российской Федерации 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</si>
  <si>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</si>
  <si>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</t>
  </si>
  <si>
    <t>Администрация сельского поселения Осташевское Волоколамского муниципального района Московской области</t>
  </si>
  <si>
    <t>Межбюджетные трансферты, передаваемые бюджетам сельских поселений из бюджетов муниципальных районов на исполнение полномочий органов местного самоуправления по сохранению, использованию 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 культуры) местного (муниципального) значения, расположенных на территории поселения</t>
  </si>
  <si>
    <t xml:space="preserve">РЕЕСТР источников доходов бюджета сельского  поселения Осташевское Волоколамского муниципального района Московской области на  2019 год </t>
  </si>
  <si>
    <t>Прогноз доходов бюджета на 2019 год</t>
  </si>
  <si>
    <t>2  02 15001 10 0000 150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</si>
</sst>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i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0"/>
      <color indexed="10"/>
      <name val="Arial"/>
      <family val="2"/>
      <charset val="204"/>
    </font>
    <font>
      <i/>
      <sz val="10"/>
      <color indexed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color indexed="8"/>
      <name val="Arial Cyr"/>
      <family val="2"/>
      <charset val="204"/>
    </font>
    <font>
      <sz val="10"/>
      <color indexed="12"/>
      <name val="Arial"/>
      <family val="2"/>
      <charset val="204"/>
    </font>
    <font>
      <sz val="7"/>
      <color indexed="8"/>
      <name val="Arial"/>
      <charset val="1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25" fillId="0" borderId="0" applyProtection="0"/>
    <xf numFmtId="0" fontId="15" fillId="0" borderId="0"/>
    <xf numFmtId="0" fontId="2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  <xf numFmtId="0" fontId="26" fillId="0" borderId="0"/>
  </cellStyleXfs>
  <cellXfs count="299">
    <xf numFmtId="0" fontId="0" fillId="0" borderId="0" xfId="0"/>
    <xf numFmtId="0" fontId="0" fillId="0" borderId="1" xfId="0" applyBorder="1"/>
    <xf numFmtId="0" fontId="0" fillId="0" borderId="0" xfId="0" applyBorder="1"/>
    <xf numFmtId="0" fontId="5" fillId="0" borderId="0" xfId="0" applyFont="1" applyBorder="1" applyAlignment="1">
      <alignment wrapText="1"/>
    </xf>
    <xf numFmtId="0" fontId="0" fillId="0" borderId="0" xfId="0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1" xfId="0" applyFont="1" applyBorder="1" applyAlignment="1"/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0" fillId="0" borderId="0" xfId="0" applyBorder="1" applyAlignment="1"/>
    <xf numFmtId="165" fontId="5" fillId="0" borderId="1" xfId="0" applyNumberFormat="1" applyFont="1" applyBorder="1"/>
    <xf numFmtId="165" fontId="4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165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5" fontId="7" fillId="0" borderId="1" xfId="0" applyNumberFormat="1" applyFont="1" applyBorder="1"/>
    <xf numFmtId="0" fontId="2" fillId="0" borderId="2" xfId="0" applyFont="1" applyBorder="1" applyAlignment="1">
      <alignment wrapText="1"/>
    </xf>
    <xf numFmtId="0" fontId="11" fillId="0" borderId="0" xfId="5" applyFont="1"/>
    <xf numFmtId="0" fontId="10" fillId="0" borderId="4" xfId="5" applyFont="1" applyFill="1" applyBorder="1" applyAlignment="1">
      <alignment horizontal="center" vertical="top" wrapText="1"/>
    </xf>
    <xf numFmtId="49" fontId="10" fillId="0" borderId="4" xfId="5" applyNumberFormat="1" applyFont="1" applyFill="1" applyBorder="1" applyAlignment="1">
      <alignment horizontal="center" vertical="top" wrapText="1"/>
    </xf>
    <xf numFmtId="0" fontId="11" fillId="0" borderId="1" xfId="5" applyFont="1" applyBorder="1"/>
    <xf numFmtId="49" fontId="11" fillId="0" borderId="1" xfId="5" applyNumberFormat="1" applyFont="1" applyFill="1" applyBorder="1" applyAlignment="1">
      <alignment horizontal="center" wrapText="1"/>
    </xf>
    <xf numFmtId="49" fontId="11" fillId="0" borderId="1" xfId="5" applyNumberFormat="1" applyFont="1" applyFill="1" applyBorder="1" applyAlignment="1">
      <alignment horizontal="center"/>
    </xf>
    <xf numFmtId="0" fontId="11" fillId="0" borderId="1" xfId="5" applyFont="1" applyFill="1" applyBorder="1" applyAlignment="1">
      <alignment horizontal="center"/>
    </xf>
    <xf numFmtId="0" fontId="11" fillId="0" borderId="1" xfId="5" applyFont="1" applyFill="1" applyBorder="1"/>
    <xf numFmtId="0" fontId="11" fillId="0" borderId="1" xfId="5" applyFont="1" applyBorder="1" applyAlignment="1">
      <alignment horizontal="center"/>
    </xf>
    <xf numFmtId="49" fontId="11" fillId="0" borderId="1" xfId="5" applyNumberFormat="1" applyFont="1" applyBorder="1" applyAlignment="1">
      <alignment horizontal="center"/>
    </xf>
    <xf numFmtId="1" fontId="11" fillId="0" borderId="1" xfId="5" applyNumberFormat="1" applyFont="1" applyFill="1" applyBorder="1" applyAlignment="1">
      <alignment horizontal="center"/>
    </xf>
    <xf numFmtId="1" fontId="11" fillId="0" borderId="1" xfId="5" applyNumberFormat="1" applyFont="1" applyBorder="1" applyAlignment="1">
      <alignment horizontal="center"/>
    </xf>
    <xf numFmtId="49" fontId="13" fillId="0" borderId="1" xfId="5" applyNumberFormat="1" applyFont="1" applyFill="1" applyBorder="1" applyAlignment="1">
      <alignment horizontal="center"/>
    </xf>
    <xf numFmtId="1" fontId="13" fillId="0" borderId="1" xfId="5" applyNumberFormat="1" applyFont="1" applyBorder="1" applyAlignment="1">
      <alignment horizontal="center"/>
    </xf>
    <xf numFmtId="49" fontId="13" fillId="0" borderId="1" xfId="5" applyNumberFormat="1" applyFont="1" applyBorder="1" applyAlignment="1">
      <alignment horizontal="center"/>
    </xf>
    <xf numFmtId="0" fontId="13" fillId="0" borderId="1" xfId="5" applyFont="1" applyBorder="1" applyAlignment="1">
      <alignment horizontal="center"/>
    </xf>
    <xf numFmtId="49" fontId="10" fillId="0" borderId="1" xfId="5" applyNumberFormat="1" applyFont="1" applyBorder="1" applyAlignment="1">
      <alignment horizontal="center"/>
    </xf>
    <xf numFmtId="0" fontId="10" fillId="0" borderId="1" xfId="5" applyFont="1" applyBorder="1"/>
    <xf numFmtId="0" fontId="10" fillId="0" borderId="0" xfId="5" applyFont="1"/>
    <xf numFmtId="0" fontId="11" fillId="0" borderId="1" xfId="5" applyFont="1" applyFill="1" applyBorder="1" applyAlignment="1">
      <alignment horizontal="center" wrapText="1"/>
    </xf>
    <xf numFmtId="49" fontId="14" fillId="0" borderId="1" xfId="5" applyNumberFormat="1" applyFont="1" applyBorder="1" applyAlignment="1">
      <alignment horizontal="center"/>
    </xf>
    <xf numFmtId="0" fontId="14" fillId="0" borderId="1" xfId="5" applyFont="1" applyBorder="1"/>
    <xf numFmtId="0" fontId="13" fillId="0" borderId="1" xfId="5" applyFont="1" applyBorder="1"/>
    <xf numFmtId="49" fontId="11" fillId="0" borderId="0" xfId="5" applyNumberFormat="1" applyFont="1" applyFill="1" applyBorder="1" applyAlignment="1">
      <alignment horizontal="center"/>
    </xf>
    <xf numFmtId="0" fontId="11" fillId="0" borderId="0" xfId="5" applyFont="1" applyFill="1" applyBorder="1" applyAlignment="1">
      <alignment horizontal="center" wrapText="1"/>
    </xf>
    <xf numFmtId="165" fontId="11" fillId="0" borderId="0" xfId="5" applyNumberFormat="1" applyFont="1" applyBorder="1" applyAlignment="1">
      <alignment horizontal="center"/>
    </xf>
    <xf numFmtId="0" fontId="11" fillId="0" borderId="0" xfId="5" applyFont="1" applyBorder="1"/>
    <xf numFmtId="49" fontId="13" fillId="0" borderId="0" xfId="5" applyNumberFormat="1" applyFont="1" applyFill="1" applyBorder="1" applyAlignment="1">
      <alignment horizontal="center"/>
    </xf>
    <xf numFmtId="0" fontId="13" fillId="0" borderId="0" xfId="5" applyFont="1" applyFill="1" applyBorder="1" applyAlignment="1">
      <alignment horizontal="center" wrapText="1"/>
    </xf>
    <xf numFmtId="165" fontId="13" fillId="0" borderId="0" xfId="5" applyNumberFormat="1" applyFont="1" applyBorder="1" applyAlignment="1">
      <alignment horizontal="center"/>
    </xf>
    <xf numFmtId="0" fontId="13" fillId="0" borderId="1" xfId="5" applyFont="1" applyFill="1" applyBorder="1" applyAlignment="1">
      <alignment horizontal="center" wrapText="1"/>
    </xf>
    <xf numFmtId="49" fontId="11" fillId="0" borderId="1" xfId="2" applyNumberFormat="1" applyFont="1" applyFill="1" applyBorder="1" applyAlignment="1">
      <alignment horizontal="center"/>
    </xf>
    <xf numFmtId="0" fontId="11" fillId="0" borderId="1" xfId="2" applyFont="1" applyFill="1" applyBorder="1" applyAlignment="1">
      <alignment horizontal="center" wrapText="1"/>
    </xf>
    <xf numFmtId="165" fontId="11" fillId="0" borderId="1" xfId="2" applyNumberFormat="1" applyFont="1" applyBorder="1" applyAlignment="1">
      <alignment horizontal="center"/>
    </xf>
    <xf numFmtId="49" fontId="11" fillId="0" borderId="1" xfId="2" applyNumberFormat="1" applyFont="1" applyFill="1" applyBorder="1" applyAlignment="1">
      <alignment horizontal="center" wrapText="1"/>
    </xf>
    <xf numFmtId="165" fontId="16" fillId="0" borderId="1" xfId="2" applyNumberFormat="1" applyFont="1" applyBorder="1" applyAlignment="1">
      <alignment horizontal="center"/>
    </xf>
    <xf numFmtId="49" fontId="13" fillId="0" borderId="1" xfId="2" applyNumberFormat="1" applyFont="1" applyFill="1" applyBorder="1" applyAlignment="1">
      <alignment horizontal="center"/>
    </xf>
    <xf numFmtId="49" fontId="13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horizontal="center" wrapText="1"/>
    </xf>
    <xf numFmtId="165" fontId="13" fillId="0" borderId="1" xfId="2" applyNumberFormat="1" applyFont="1" applyBorder="1" applyAlignment="1">
      <alignment horizontal="center"/>
    </xf>
    <xf numFmtId="0" fontId="11" fillId="0" borderId="1" xfId="5" applyFont="1" applyBorder="1" applyAlignment="1">
      <alignment horizontal="center" wrapText="1"/>
    </xf>
    <xf numFmtId="0" fontId="11" fillId="2" borderId="1" xfId="5" applyFont="1" applyFill="1" applyBorder="1" applyAlignment="1">
      <alignment horizontal="center"/>
    </xf>
    <xf numFmtId="0" fontId="11" fillId="3" borderId="0" xfId="5" applyFont="1" applyFill="1"/>
    <xf numFmtId="49" fontId="11" fillId="0" borderId="1" xfId="2" applyNumberFormat="1" applyFont="1" applyBorder="1" applyAlignment="1">
      <alignment horizontal="center"/>
    </xf>
    <xf numFmtId="0" fontId="11" fillId="0" borderId="1" xfId="2" applyFont="1" applyBorder="1" applyAlignment="1">
      <alignment horizontal="center"/>
    </xf>
    <xf numFmtId="49" fontId="13" fillId="0" borderId="1" xfId="2" applyNumberFormat="1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14" fillId="0" borderId="1" xfId="2" applyFont="1" applyBorder="1" applyAlignment="1">
      <alignment horizontal="center"/>
    </xf>
    <xf numFmtId="49" fontId="17" fillId="0" borderId="1" xfId="2" applyNumberFormat="1" applyFont="1" applyBorder="1" applyAlignment="1">
      <alignment horizontal="center"/>
    </xf>
    <xf numFmtId="0" fontId="17" fillId="0" borderId="1" xfId="2" applyFont="1" applyBorder="1" applyAlignment="1">
      <alignment horizontal="center"/>
    </xf>
    <xf numFmtId="165" fontId="17" fillId="0" borderId="1" xfId="2" applyNumberFormat="1" applyFont="1" applyBorder="1" applyAlignment="1">
      <alignment horizontal="center"/>
    </xf>
    <xf numFmtId="49" fontId="18" fillId="0" borderId="1" xfId="5" applyNumberFormat="1" applyFont="1" applyBorder="1" applyAlignment="1">
      <alignment horizontal="center"/>
    </xf>
    <xf numFmtId="0" fontId="19" fillId="2" borderId="1" xfId="2" applyFont="1" applyFill="1" applyBorder="1" applyAlignment="1">
      <alignment horizontal="center"/>
    </xf>
    <xf numFmtId="49" fontId="19" fillId="0" borderId="1" xfId="2" applyNumberFormat="1" applyFont="1" applyBorder="1" applyAlignment="1">
      <alignment horizontal="center"/>
    </xf>
    <xf numFmtId="0" fontId="14" fillId="0" borderId="0" xfId="5" applyFont="1"/>
    <xf numFmtId="49" fontId="17" fillId="0" borderId="1" xfId="5" applyNumberFormat="1" applyFont="1" applyBorder="1" applyAlignment="1">
      <alignment horizontal="center"/>
    </xf>
    <xf numFmtId="0" fontId="17" fillId="0" borderId="1" xfId="5" applyFont="1" applyBorder="1" applyAlignment="1">
      <alignment horizontal="center"/>
    </xf>
    <xf numFmtId="49" fontId="11" fillId="0" borderId="0" xfId="5" applyNumberFormat="1" applyFont="1" applyBorder="1" applyAlignment="1">
      <alignment horizontal="center"/>
    </xf>
    <xf numFmtId="49" fontId="11" fillId="0" borderId="0" xfId="5" applyNumberFormat="1" applyFont="1" applyBorder="1" applyAlignment="1"/>
    <xf numFmtId="49" fontId="11" fillId="0" borderId="0" xfId="5" applyNumberFormat="1" applyFont="1" applyAlignment="1"/>
    <xf numFmtId="0" fontId="13" fillId="0" borderId="1" xfId="5" applyFont="1" applyBorder="1" applyAlignment="1">
      <alignment horizontal="center" wrapText="1"/>
    </xf>
    <xf numFmtId="0" fontId="20" fillId="0" borderId="0" xfId="0" applyFont="1"/>
    <xf numFmtId="0" fontId="20" fillId="0" borderId="0" xfId="0" applyFont="1" applyBorder="1" applyAlignment="1">
      <alignment wrapText="1"/>
    </xf>
    <xf numFmtId="49" fontId="21" fillId="0" borderId="0" xfId="0" applyNumberFormat="1" applyFont="1" applyBorder="1" applyAlignment="1">
      <alignment wrapText="1"/>
    </xf>
    <xf numFmtId="49" fontId="21" fillId="0" borderId="0" xfId="0" applyNumberFormat="1" applyFont="1" applyAlignment="1">
      <alignment wrapText="1"/>
    </xf>
    <xf numFmtId="49" fontId="21" fillId="0" borderId="0" xfId="0" applyNumberFormat="1" applyFont="1" applyAlignment="1">
      <alignment horizontal="left" wrapText="1"/>
    </xf>
    <xf numFmtId="0" fontId="21" fillId="0" borderId="0" xfId="0" applyFont="1"/>
    <xf numFmtId="0" fontId="21" fillId="0" borderId="5" xfId="0" applyFont="1" applyBorder="1" applyAlignment="1">
      <alignment horizontal="center" vertical="center" wrapText="1"/>
    </xf>
    <xf numFmtId="164" fontId="20" fillId="0" borderId="5" xfId="0" applyNumberFormat="1" applyFont="1" applyBorder="1" applyAlignment="1">
      <alignment horizontal="center"/>
    </xf>
    <xf numFmtId="164" fontId="22" fillId="0" borderId="5" xfId="0" applyNumberFormat="1" applyFont="1" applyBorder="1" applyAlignment="1">
      <alignment horizontal="center"/>
    </xf>
    <xf numFmtId="0" fontId="21" fillId="0" borderId="0" xfId="0" applyFont="1" applyBorder="1" applyAlignment="1">
      <alignment wrapText="1"/>
    </xf>
    <xf numFmtId="49" fontId="21" fillId="0" borderId="0" xfId="0" applyNumberFormat="1" applyFont="1" applyAlignment="1"/>
    <xf numFmtId="0" fontId="23" fillId="0" borderId="0" xfId="0" applyFont="1" applyAlignment="1">
      <alignment wrapText="1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/>
    </xf>
    <xf numFmtId="0" fontId="21" fillId="0" borderId="5" xfId="0" applyFont="1" applyBorder="1"/>
    <xf numFmtId="0" fontId="20" fillId="0" borderId="6" xfId="0" applyNumberFormat="1" applyFont="1" applyBorder="1" applyAlignment="1">
      <alignment horizontal="left" wrapText="1"/>
    </xf>
    <xf numFmtId="49" fontId="21" fillId="0" borderId="5" xfId="0" applyNumberFormat="1" applyFont="1" applyBorder="1"/>
    <xf numFmtId="0" fontId="20" fillId="0" borderId="5" xfId="0" applyFont="1" applyBorder="1" applyAlignment="1">
      <alignment wrapText="1"/>
    </xf>
    <xf numFmtId="0" fontId="20" fillId="0" borderId="6" xfId="0" applyFont="1" applyBorder="1" applyAlignment="1">
      <alignment wrapText="1"/>
    </xf>
    <xf numFmtId="9" fontId="20" fillId="0" borderId="0" xfId="6" applyFont="1" applyFill="1" applyBorder="1" applyAlignment="1" applyProtection="1">
      <alignment wrapText="1"/>
    </xf>
    <xf numFmtId="49" fontId="21" fillId="0" borderId="0" xfId="0" applyNumberFormat="1" applyFont="1" applyBorder="1"/>
    <xf numFmtId="49" fontId="21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vertical="center" wrapText="1"/>
    </xf>
    <xf numFmtId="0" fontId="20" fillId="0" borderId="0" xfId="0" applyFont="1" applyAlignment="1">
      <alignment wrapText="1"/>
    </xf>
    <xf numFmtId="0" fontId="20" fillId="0" borderId="5" xfId="0" applyFont="1" applyBorder="1" applyAlignment="1">
      <alignment horizontal="center"/>
    </xf>
    <xf numFmtId="0" fontId="20" fillId="0" borderId="5" xfId="0" applyFont="1" applyBorder="1"/>
    <xf numFmtId="0" fontId="11" fillId="4" borderId="1" xfId="2" applyFont="1" applyFill="1" applyBorder="1" applyAlignment="1">
      <alignment horizontal="center" wrapText="1"/>
    </xf>
    <xf numFmtId="49" fontId="11" fillId="4" borderId="1" xfId="2" applyNumberFormat="1" applyFont="1" applyFill="1" applyBorder="1" applyAlignment="1">
      <alignment horizontal="center" wrapText="1"/>
    </xf>
    <xf numFmtId="0" fontId="12" fillId="0" borderId="0" xfId="0" applyFont="1" applyAlignment="1"/>
    <xf numFmtId="0" fontId="24" fillId="0" borderId="0" xfId="5" applyFont="1" applyAlignment="1"/>
    <xf numFmtId="0" fontId="11" fillId="0" borderId="0" xfId="5" applyFont="1" applyFill="1"/>
    <xf numFmtId="0" fontId="11" fillId="0" borderId="0" xfId="5" applyFont="1" applyAlignment="1">
      <alignment horizontal="left" wrapText="1"/>
    </xf>
    <xf numFmtId="165" fontId="11" fillId="0" borderId="1" xfId="5" applyNumberFormat="1" applyFont="1" applyBorder="1" applyAlignment="1">
      <alignment horizontal="center"/>
    </xf>
    <xf numFmtId="165" fontId="11" fillId="0" borderId="1" xfId="5" applyNumberFormat="1" applyFont="1" applyFill="1" applyBorder="1" applyAlignment="1">
      <alignment horizontal="center"/>
    </xf>
    <xf numFmtId="165" fontId="13" fillId="0" borderId="1" xfId="5" applyNumberFormat="1" applyFont="1" applyBorder="1" applyAlignment="1">
      <alignment horizontal="center"/>
    </xf>
    <xf numFmtId="165" fontId="10" fillId="0" borderId="1" xfId="5" applyNumberFormat="1" applyFont="1" applyBorder="1" applyAlignment="1">
      <alignment horizontal="center"/>
    </xf>
    <xf numFmtId="165" fontId="14" fillId="0" borderId="1" xfId="5" applyNumberFormat="1" applyFont="1" applyBorder="1" applyAlignment="1">
      <alignment horizontal="center"/>
    </xf>
    <xf numFmtId="165" fontId="11" fillId="2" borderId="1" xfId="5" applyNumberFormat="1" applyFont="1" applyFill="1" applyBorder="1" applyAlignment="1">
      <alignment horizontal="center"/>
    </xf>
    <xf numFmtId="165" fontId="13" fillId="2" borderId="1" xfId="5" applyNumberFormat="1" applyFont="1" applyFill="1" applyBorder="1" applyAlignment="1">
      <alignment horizontal="center"/>
    </xf>
    <xf numFmtId="165" fontId="11" fillId="0" borderId="1" xfId="5" applyNumberFormat="1" applyFont="1" applyFill="1" applyBorder="1" applyAlignment="1">
      <alignment horizontal="center" wrapText="1"/>
    </xf>
    <xf numFmtId="165" fontId="13" fillId="0" borderId="1" xfId="5" applyNumberFormat="1" applyFont="1" applyFill="1" applyBorder="1" applyAlignment="1">
      <alignment horizontal="center"/>
    </xf>
    <xf numFmtId="165" fontId="18" fillId="0" borderId="1" xfId="2" applyNumberFormat="1" applyFont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Border="1" applyAlignment="1"/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0" fillId="0" borderId="0" xfId="5" applyFont="1" applyAlignment="1">
      <alignment horizontal="center"/>
    </xf>
    <xf numFmtId="0" fontId="0" fillId="0" borderId="0" xfId="0" applyAlignment="1"/>
    <xf numFmtId="0" fontId="11" fillId="0" borderId="0" xfId="5" applyFont="1" applyAlignment="1">
      <alignment horizontal="left" wrapText="1"/>
    </xf>
    <xf numFmtId="0" fontId="11" fillId="0" borderId="7" xfId="5" applyFont="1" applyFill="1" applyBorder="1" applyAlignment="1">
      <alignment horizontal="left" vertical="top" wrapText="1"/>
    </xf>
    <xf numFmtId="0" fontId="11" fillId="0" borderId="8" xfId="5" applyFont="1" applyFill="1" applyBorder="1" applyAlignment="1">
      <alignment horizontal="left" vertical="top" wrapText="1"/>
    </xf>
    <xf numFmtId="0" fontId="11" fillId="0" borderId="2" xfId="5" applyFont="1" applyFill="1" applyBorder="1" applyAlignment="1">
      <alignment horizontal="left" vertical="top" wrapText="1"/>
    </xf>
    <xf numFmtId="0" fontId="11" fillId="0" borderId="7" xfId="5" applyFont="1" applyBorder="1" applyAlignment="1">
      <alignment horizontal="left" vertical="top" wrapText="1"/>
    </xf>
    <xf numFmtId="0" fontId="11" fillId="0" borderId="8" xfId="5" applyFont="1" applyBorder="1" applyAlignment="1">
      <alignment horizontal="left" vertical="top" wrapText="1"/>
    </xf>
    <xf numFmtId="0" fontId="11" fillId="0" borderId="2" xfId="5" applyFont="1" applyBorder="1" applyAlignment="1">
      <alignment horizontal="left" vertical="top" wrapText="1"/>
    </xf>
    <xf numFmtId="2" fontId="11" fillId="0" borderId="7" xfId="5" applyNumberFormat="1" applyFont="1" applyFill="1" applyBorder="1" applyAlignment="1">
      <alignment horizontal="left" vertical="top" wrapText="1"/>
    </xf>
    <xf numFmtId="2" fontId="11" fillId="0" borderId="8" xfId="5" applyNumberFormat="1" applyFont="1" applyFill="1" applyBorder="1" applyAlignment="1">
      <alignment horizontal="left" vertical="top" wrapText="1"/>
    </xf>
    <xf numFmtId="2" fontId="11" fillId="0" borderId="2" xfId="5" applyNumberFormat="1" applyFont="1" applyFill="1" applyBorder="1" applyAlignment="1">
      <alignment horizontal="left" vertical="top" wrapText="1"/>
    </xf>
    <xf numFmtId="0" fontId="11" fillId="0" borderId="1" xfId="5" applyFont="1" applyFill="1" applyBorder="1" applyAlignment="1">
      <alignment horizontal="left" vertical="top" wrapText="1"/>
    </xf>
    <xf numFmtId="0" fontId="11" fillId="0" borderId="7" xfId="5" applyFont="1" applyFill="1" applyBorder="1" applyAlignment="1">
      <alignment vertical="top" wrapText="1" shrinkToFit="1"/>
    </xf>
    <xf numFmtId="0" fontId="11" fillId="0" borderId="8" xfId="5" applyFont="1" applyFill="1" applyBorder="1" applyAlignment="1">
      <alignment vertical="top" wrapText="1" shrinkToFit="1"/>
    </xf>
    <xf numFmtId="0" fontId="11" fillId="0" borderId="2" xfId="5" applyFont="1" applyFill="1" applyBorder="1" applyAlignment="1">
      <alignment vertical="top" wrapText="1" shrinkToFit="1"/>
    </xf>
    <xf numFmtId="0" fontId="11" fillId="0" borderId="7" xfId="5" applyFont="1" applyFill="1" applyBorder="1" applyAlignment="1">
      <alignment vertical="top" wrapText="1"/>
    </xf>
    <xf numFmtId="0" fontId="11" fillId="0" borderId="8" xfId="5" applyFont="1" applyFill="1" applyBorder="1" applyAlignment="1">
      <alignment vertical="top" wrapText="1"/>
    </xf>
    <xf numFmtId="0" fontId="11" fillId="0" borderId="2" xfId="5" applyFont="1" applyFill="1" applyBorder="1" applyAlignment="1">
      <alignment vertical="top" wrapText="1"/>
    </xf>
    <xf numFmtId="0" fontId="17" fillId="0" borderId="7" xfId="5" applyFont="1" applyBorder="1" applyAlignment="1">
      <alignment horizontal="left" vertical="top" wrapText="1"/>
    </xf>
    <xf numFmtId="0" fontId="17" fillId="0" borderId="8" xfId="5" applyFont="1" applyBorder="1" applyAlignment="1">
      <alignment horizontal="left" vertical="top" wrapText="1"/>
    </xf>
    <xf numFmtId="0" fontId="17" fillId="0" borderId="2" xfId="5" applyFont="1" applyBorder="1" applyAlignment="1">
      <alignment horizontal="left" vertical="top" wrapText="1"/>
    </xf>
    <xf numFmtId="0" fontId="11" fillId="0" borderId="7" xfId="5" applyFont="1" applyBorder="1" applyAlignment="1">
      <alignment vertical="top" wrapText="1"/>
    </xf>
    <xf numFmtId="0" fontId="11" fillId="0" borderId="8" xfId="5" applyFont="1" applyBorder="1" applyAlignment="1">
      <alignment vertical="top" wrapText="1"/>
    </xf>
    <xf numFmtId="0" fontId="11" fillId="0" borderId="2" xfId="5" applyFont="1" applyBorder="1" applyAlignment="1">
      <alignment vertical="top" wrapText="1"/>
    </xf>
    <xf numFmtId="0" fontId="11" fillId="0" borderId="1" xfId="5" applyFont="1" applyBorder="1" applyAlignment="1">
      <alignment horizontal="left" vertical="top" wrapText="1"/>
    </xf>
    <xf numFmtId="2" fontId="11" fillId="0" borderId="7" xfId="5" applyNumberFormat="1" applyFont="1" applyBorder="1" applyAlignment="1">
      <alignment horizontal="left" vertical="top" wrapText="1"/>
    </xf>
    <xf numFmtId="2" fontId="11" fillId="0" borderId="8" xfId="5" applyNumberFormat="1" applyFont="1" applyBorder="1" applyAlignment="1">
      <alignment horizontal="left" vertical="top" wrapText="1"/>
    </xf>
    <xf numFmtId="2" fontId="11" fillId="0" borderId="2" xfId="5" applyNumberFormat="1" applyFont="1" applyBorder="1" applyAlignment="1">
      <alignment horizontal="left" vertical="top" wrapText="1"/>
    </xf>
    <xf numFmtId="0" fontId="13" fillId="0" borderId="7" xfId="2" applyFont="1" applyBorder="1" applyAlignment="1">
      <alignment horizontal="left" vertical="top" wrapText="1"/>
    </xf>
    <xf numFmtId="0" fontId="13" fillId="0" borderId="8" xfId="2" applyFont="1" applyBorder="1" applyAlignment="1">
      <alignment horizontal="left" vertical="top" wrapText="1"/>
    </xf>
    <xf numFmtId="0" fontId="13" fillId="0" borderId="2" xfId="2" applyFont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49" fontId="18" fillId="0" borderId="8" xfId="2" applyNumberFormat="1" applyFont="1" applyFill="1" applyBorder="1" applyAlignment="1" applyProtection="1">
      <alignment horizontal="left" vertical="top" wrapText="1"/>
      <protection locked="0" hidden="1"/>
    </xf>
    <xf numFmtId="49" fontId="18" fillId="0" borderId="2" xfId="2" applyNumberFormat="1" applyFont="1" applyFill="1" applyBorder="1" applyAlignment="1" applyProtection="1">
      <alignment horizontal="left" vertical="top" wrapText="1"/>
      <protection locked="0" hidden="1"/>
    </xf>
    <xf numFmtId="0" fontId="11" fillId="0" borderId="7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 wrapText="1"/>
    </xf>
    <xf numFmtId="0" fontId="11" fillId="0" borderId="2" xfId="2" applyFont="1" applyBorder="1" applyAlignment="1">
      <alignment horizontal="left" vertical="top" wrapText="1"/>
    </xf>
    <xf numFmtId="0" fontId="13" fillId="0" borderId="7" xfId="5" applyFont="1" applyBorder="1" applyAlignment="1">
      <alignment horizontal="left" vertical="top" wrapText="1"/>
    </xf>
    <xf numFmtId="0" fontId="13" fillId="0" borderId="8" xfId="5" applyFont="1" applyBorder="1" applyAlignment="1">
      <alignment horizontal="left" vertical="top" wrapText="1"/>
    </xf>
    <xf numFmtId="0" fontId="13" fillId="0" borderId="2" xfId="5" applyFont="1" applyBorder="1" applyAlignment="1">
      <alignment horizontal="left" vertical="top" wrapText="1"/>
    </xf>
    <xf numFmtId="0" fontId="11" fillId="0" borderId="7" xfId="2" applyFont="1" applyBorder="1" applyAlignment="1">
      <alignment vertical="top" wrapText="1"/>
    </xf>
    <xf numFmtId="0" fontId="11" fillId="0" borderId="8" xfId="2" applyFont="1" applyBorder="1" applyAlignment="1">
      <alignment vertical="top" wrapText="1"/>
    </xf>
    <xf numFmtId="0" fontId="11" fillId="0" borderId="2" xfId="2" applyFont="1" applyBorder="1" applyAlignment="1">
      <alignment vertical="top" wrapText="1"/>
    </xf>
    <xf numFmtId="0" fontId="17" fillId="0" borderId="1" xfId="2" applyFont="1" applyBorder="1" applyAlignment="1">
      <alignment horizontal="left" vertical="top" wrapText="1"/>
    </xf>
    <xf numFmtId="0" fontId="11" fillId="0" borderId="1" xfId="5" applyFont="1" applyFill="1" applyBorder="1" applyAlignment="1">
      <alignment vertical="top" wrapText="1"/>
    </xf>
    <xf numFmtId="0" fontId="17" fillId="0" borderId="7" xfId="2" applyFont="1" applyBorder="1" applyAlignment="1">
      <alignment horizontal="left" vertical="top" wrapText="1"/>
    </xf>
    <xf numFmtId="0" fontId="17" fillId="0" borderId="8" xfId="2" applyFont="1" applyBorder="1" applyAlignment="1">
      <alignment horizontal="left" vertical="top" wrapText="1"/>
    </xf>
    <xf numFmtId="0" fontId="17" fillId="0" borderId="2" xfId="2" applyFont="1" applyBorder="1" applyAlignment="1">
      <alignment horizontal="left" vertical="top" wrapText="1"/>
    </xf>
    <xf numFmtId="0" fontId="11" fillId="2" borderId="7" xfId="5" applyFont="1" applyFill="1" applyBorder="1" applyAlignment="1">
      <alignment vertical="top" wrapText="1"/>
    </xf>
    <xf numFmtId="0" fontId="11" fillId="2" borderId="8" xfId="5" applyFont="1" applyFill="1" applyBorder="1" applyAlignment="1">
      <alignment vertical="top" wrapText="1"/>
    </xf>
    <xf numFmtId="0" fontId="11" fillId="2" borderId="2" xfId="5" applyFont="1" applyFill="1" applyBorder="1" applyAlignment="1">
      <alignment vertical="top" wrapText="1"/>
    </xf>
    <xf numFmtId="0" fontId="14" fillId="0" borderId="7" xfId="2" applyFont="1" applyBorder="1" applyAlignment="1">
      <alignment horizontal="left" vertical="top" wrapText="1"/>
    </xf>
    <xf numFmtId="0" fontId="14" fillId="0" borderId="8" xfId="2" applyFont="1" applyBorder="1" applyAlignment="1">
      <alignment horizontal="left" vertical="top" wrapText="1"/>
    </xf>
    <xf numFmtId="0" fontId="14" fillId="0" borderId="2" xfId="2" applyFont="1" applyBorder="1" applyAlignment="1">
      <alignment horizontal="left" vertical="top" wrapText="1"/>
    </xf>
    <xf numFmtId="2" fontId="17" fillId="0" borderId="7" xfId="5" applyNumberFormat="1" applyFont="1" applyBorder="1" applyAlignment="1">
      <alignment horizontal="left" vertical="top" wrapText="1"/>
    </xf>
    <xf numFmtId="2" fontId="17" fillId="0" borderId="8" xfId="5" applyNumberFormat="1" applyFont="1" applyBorder="1" applyAlignment="1">
      <alignment horizontal="left" vertical="top" wrapText="1"/>
    </xf>
    <xf numFmtId="2" fontId="17" fillId="0" borderId="2" xfId="5" applyNumberFormat="1" applyFont="1" applyBorder="1" applyAlignment="1">
      <alignment horizontal="left" vertical="top" wrapText="1"/>
    </xf>
    <xf numFmtId="0" fontId="17" fillId="0" borderId="1" xfId="5" applyFont="1" applyBorder="1" applyAlignment="1">
      <alignment horizontal="left" vertical="top" wrapText="1"/>
    </xf>
    <xf numFmtId="0" fontId="11" fillId="2" borderId="7" xfId="5" applyFont="1" applyFill="1" applyBorder="1" applyAlignment="1">
      <alignment horizontal="left" vertical="top" wrapText="1"/>
    </xf>
    <xf numFmtId="0" fontId="11" fillId="2" borderId="8" xfId="5" applyFont="1" applyFill="1" applyBorder="1" applyAlignment="1">
      <alignment horizontal="left" vertical="top" wrapText="1"/>
    </xf>
    <xf numFmtId="0" fontId="11" fillId="2" borderId="2" xfId="5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left" vertical="top" wrapText="1"/>
    </xf>
    <xf numFmtId="0" fontId="13" fillId="0" borderId="1" xfId="5" applyFont="1" applyFill="1" applyBorder="1" applyAlignment="1">
      <alignment horizontal="left" vertical="top" wrapText="1"/>
    </xf>
    <xf numFmtId="0" fontId="13" fillId="0" borderId="7" xfId="5" applyFont="1" applyBorder="1" applyAlignment="1">
      <alignment vertical="top" wrapText="1"/>
    </xf>
    <xf numFmtId="0" fontId="13" fillId="0" borderId="8" xfId="5" applyFont="1" applyBorder="1" applyAlignment="1">
      <alignment vertical="top" wrapText="1"/>
    </xf>
    <xf numFmtId="0" fontId="13" fillId="0" borderId="2" xfId="5" applyFont="1" applyBorder="1" applyAlignment="1">
      <alignment vertical="top" wrapText="1"/>
    </xf>
    <xf numFmtId="2" fontId="13" fillId="0" borderId="7" xfId="5" applyNumberFormat="1" applyFont="1" applyBorder="1" applyAlignment="1">
      <alignment horizontal="left" vertical="top" wrapText="1"/>
    </xf>
    <xf numFmtId="2" fontId="13" fillId="0" borderId="8" xfId="5" applyNumberFormat="1" applyFont="1" applyBorder="1" applyAlignment="1">
      <alignment horizontal="left" vertical="top" wrapText="1"/>
    </xf>
    <xf numFmtId="2" fontId="13" fillId="0" borderId="2" xfId="5" applyNumberFormat="1" applyFont="1" applyBorder="1" applyAlignment="1">
      <alignment horizontal="left" vertical="top" wrapText="1"/>
    </xf>
    <xf numFmtId="2" fontId="11" fillId="0" borderId="7" xfId="2" applyNumberFormat="1" applyFont="1" applyFill="1" applyBorder="1" applyAlignment="1">
      <alignment horizontal="left" vertical="top" wrapText="1"/>
    </xf>
    <xf numFmtId="2" fontId="11" fillId="0" borderId="8" xfId="2" applyNumberFormat="1" applyFont="1" applyFill="1" applyBorder="1" applyAlignment="1">
      <alignment horizontal="left" vertical="top" wrapText="1"/>
    </xf>
    <xf numFmtId="2" fontId="11" fillId="0" borderId="2" xfId="2" applyNumberFormat="1" applyFont="1" applyFill="1" applyBorder="1" applyAlignment="1">
      <alignment horizontal="left" vertical="top" wrapText="1"/>
    </xf>
    <xf numFmtId="2" fontId="11" fillId="4" borderId="7" xfId="2" applyNumberFormat="1" applyFont="1" applyFill="1" applyBorder="1" applyAlignment="1">
      <alignment horizontal="left" vertical="top" wrapText="1"/>
    </xf>
    <xf numFmtId="2" fontId="11" fillId="4" borderId="8" xfId="2" applyNumberFormat="1" applyFont="1" applyFill="1" applyBorder="1" applyAlignment="1">
      <alignment horizontal="left" vertical="top" wrapText="1"/>
    </xf>
    <xf numFmtId="2" fontId="11" fillId="4" borderId="2" xfId="2" applyNumberFormat="1" applyFont="1" applyFill="1" applyBorder="1" applyAlignment="1">
      <alignment horizontal="left" vertical="top" wrapText="1"/>
    </xf>
    <xf numFmtId="0" fontId="11" fillId="0" borderId="8" xfId="5" applyFont="1" applyFill="1" applyBorder="1"/>
    <xf numFmtId="0" fontId="11" fillId="0" borderId="2" xfId="5" applyFont="1" applyFill="1" applyBorder="1"/>
    <xf numFmtId="0" fontId="11" fillId="0" borderId="7" xfId="2" applyFont="1" applyFill="1" applyBorder="1" applyAlignment="1">
      <alignment horizontal="left" vertical="top" wrapText="1"/>
    </xf>
    <xf numFmtId="0" fontId="11" fillId="0" borderId="8" xfId="2" applyFont="1" applyFill="1" applyBorder="1" applyAlignment="1">
      <alignment horizontal="left" vertical="top" wrapText="1"/>
    </xf>
    <xf numFmtId="0" fontId="11" fillId="0" borderId="2" xfId="2" applyFont="1" applyFill="1" applyBorder="1" applyAlignment="1">
      <alignment horizontal="left" vertical="top" wrapText="1"/>
    </xf>
    <xf numFmtId="0" fontId="13" fillId="0" borderId="0" xfId="5" applyFont="1" applyFill="1" applyBorder="1" applyAlignment="1">
      <alignment horizontal="left" vertical="top" wrapText="1"/>
    </xf>
    <xf numFmtId="2" fontId="11" fillId="0" borderId="0" xfId="5" applyNumberFormat="1" applyFont="1" applyFill="1" applyBorder="1" applyAlignment="1">
      <alignment horizontal="left" vertical="top" wrapText="1"/>
    </xf>
    <xf numFmtId="2" fontId="11" fillId="0" borderId="0" xfId="5" applyNumberFormat="1" applyFont="1" applyFill="1" applyBorder="1" applyAlignment="1">
      <alignment vertical="top" wrapText="1"/>
    </xf>
    <xf numFmtId="2" fontId="11" fillId="0" borderId="7" xfId="5" applyNumberFormat="1" applyFont="1" applyFill="1" applyBorder="1" applyAlignment="1">
      <alignment vertical="top" wrapText="1"/>
    </xf>
    <xf numFmtId="2" fontId="11" fillId="0" borderId="8" xfId="5" applyNumberFormat="1" applyFont="1" applyFill="1" applyBorder="1" applyAlignment="1">
      <alignment vertical="top" wrapText="1"/>
    </xf>
    <xf numFmtId="2" fontId="11" fillId="0" borderId="2" xfId="5" applyNumberFormat="1" applyFont="1" applyFill="1" applyBorder="1" applyAlignment="1">
      <alignment vertical="top" wrapText="1"/>
    </xf>
    <xf numFmtId="0" fontId="13" fillId="0" borderId="7" xfId="5" applyFont="1" applyFill="1" applyBorder="1" applyAlignment="1">
      <alignment horizontal="left" vertical="top" wrapText="1"/>
    </xf>
    <xf numFmtId="0" fontId="13" fillId="0" borderId="8" xfId="5" applyFont="1" applyFill="1" applyBorder="1" applyAlignment="1">
      <alignment horizontal="left" vertical="top" wrapText="1"/>
    </xf>
    <xf numFmtId="0" fontId="13" fillId="0" borderId="2" xfId="5" applyFont="1" applyFill="1" applyBorder="1" applyAlignment="1">
      <alignment horizontal="left" vertical="top" wrapText="1"/>
    </xf>
    <xf numFmtId="0" fontId="14" fillId="0" borderId="7" xfId="5" applyFont="1" applyBorder="1" applyAlignment="1">
      <alignment horizontal="left" vertical="top" wrapText="1"/>
    </xf>
    <xf numFmtId="0" fontId="14" fillId="0" borderId="8" xfId="5" applyFont="1" applyBorder="1" applyAlignment="1">
      <alignment horizontal="left" vertical="top" wrapText="1"/>
    </xf>
    <xf numFmtId="0" fontId="14" fillId="0" borderId="2" xfId="5" applyFont="1" applyBorder="1" applyAlignment="1">
      <alignment horizontal="left" vertical="top" wrapText="1"/>
    </xf>
    <xf numFmtId="0" fontId="10" fillId="0" borderId="7" xfId="5" applyFont="1" applyBorder="1" applyAlignment="1">
      <alignment horizontal="left" vertical="top" wrapText="1"/>
    </xf>
    <xf numFmtId="0" fontId="10" fillId="0" borderId="8" xfId="5" applyFont="1" applyBorder="1" applyAlignment="1">
      <alignment horizontal="left" vertical="top" wrapText="1"/>
    </xf>
    <xf numFmtId="0" fontId="10" fillId="0" borderId="2" xfId="5" applyFont="1" applyBorder="1" applyAlignment="1">
      <alignment horizontal="left" vertical="top" wrapText="1"/>
    </xf>
    <xf numFmtId="0" fontId="13" fillId="0" borderId="1" xfId="5" applyFont="1" applyBorder="1" applyAlignment="1">
      <alignment horizontal="left" vertical="top" wrapText="1"/>
    </xf>
    <xf numFmtId="0" fontId="11" fillId="0" borderId="7" xfId="5" applyFont="1" applyFill="1" applyBorder="1" applyAlignment="1">
      <alignment horizontal="left" wrapText="1"/>
    </xf>
    <xf numFmtId="0" fontId="11" fillId="0" borderId="8" xfId="5" applyFont="1" applyFill="1" applyBorder="1" applyAlignment="1">
      <alignment horizontal="left" wrapText="1"/>
    </xf>
    <xf numFmtId="0" fontId="11" fillId="0" borderId="2" xfId="5" applyFont="1" applyFill="1" applyBorder="1" applyAlignment="1">
      <alignment horizontal="left" wrapText="1"/>
    </xf>
    <xf numFmtId="2" fontId="11" fillId="0" borderId="1" xfId="5" applyNumberFormat="1" applyFont="1" applyBorder="1" applyAlignment="1">
      <alignment horizontal="left" vertical="top" wrapText="1"/>
    </xf>
    <xf numFmtId="0" fontId="10" fillId="0" borderId="0" xfId="5" applyFont="1" applyAlignment="1">
      <alignment horizontal="center" vertical="center" wrapText="1"/>
    </xf>
    <xf numFmtId="0" fontId="10" fillId="0" borderId="9" xfId="5" applyFont="1" applyBorder="1" applyAlignment="1">
      <alignment horizontal="center" vertical="top"/>
    </xf>
    <xf numFmtId="0" fontId="10" fillId="0" borderId="10" xfId="5" applyFont="1" applyBorder="1" applyAlignment="1">
      <alignment horizontal="center" vertical="top"/>
    </xf>
    <xf numFmtId="0" fontId="10" fillId="0" borderId="11" xfId="5" applyFont="1" applyBorder="1" applyAlignment="1">
      <alignment horizontal="center" vertical="top"/>
    </xf>
    <xf numFmtId="0" fontId="10" fillId="0" borderId="0" xfId="5" applyFont="1" applyAlignment="1"/>
    <xf numFmtId="0" fontId="11" fillId="0" borderId="0" xfId="5" applyFont="1" applyAlignment="1">
      <alignment horizontal="left" vertical="top" wrapText="1"/>
    </xf>
    <xf numFmtId="0" fontId="21" fillId="0" borderId="0" xfId="0" applyFont="1" applyBorder="1" applyAlignment="1">
      <alignment horizontal="center" vertical="center" wrapText="1"/>
    </xf>
    <xf numFmtId="9" fontId="20" fillId="0" borderId="0" xfId="6" applyFont="1" applyFill="1" applyBorder="1" applyAlignment="1" applyProtection="1">
      <alignment horizontal="left" wrapText="1"/>
    </xf>
    <xf numFmtId="0" fontId="20" fillId="0" borderId="5" xfId="0" applyFont="1" applyBorder="1" applyAlignment="1">
      <alignment wrapText="1"/>
    </xf>
    <xf numFmtId="0" fontId="21" fillId="0" borderId="5" xfId="0" applyFont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>
      <alignment horizontal="center" wrapText="1"/>
    </xf>
    <xf numFmtId="0" fontId="21" fillId="0" borderId="12" xfId="0" applyFont="1" applyBorder="1" applyAlignment="1">
      <alignment horizontal="center"/>
    </xf>
    <xf numFmtId="0" fontId="21" fillId="0" borderId="5" xfId="0" applyFont="1" applyBorder="1" applyAlignment="1">
      <alignment wrapText="1"/>
    </xf>
    <xf numFmtId="0" fontId="21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wrapText="1"/>
    </xf>
  </cellXfs>
  <cellStyles count="8">
    <cellStyle name="Обычный" xfId="0" builtinId="0"/>
    <cellStyle name="Обычный 2" xfId="1"/>
    <cellStyle name="Обычный 3" xfId="2"/>
    <cellStyle name="Обычный 3 2" xfId="3"/>
    <cellStyle name="Обычный 3_Приложения к бюджету СП Осташевское 2019" xfId="4"/>
    <cellStyle name="Обычный_2016 г 2" xfId="5"/>
    <cellStyle name="Процентный" xfId="6" builtinId="5"/>
    <cellStyle name="Стиль 1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S589"/>
  <sheetViews>
    <sheetView workbookViewId="0">
      <selection activeCell="I3" sqref="I3"/>
    </sheetView>
  </sheetViews>
  <sheetFormatPr defaultRowHeight="12.75"/>
  <cols>
    <col min="1" max="1" width="5.28515625" customWidth="1"/>
    <col min="2" max="2" width="5.140625" customWidth="1"/>
    <col min="3" max="3" width="21.28515625" customWidth="1"/>
    <col min="4" max="4" width="12" customWidth="1"/>
    <col min="7" max="7" width="8.85546875" customWidth="1"/>
    <col min="8" max="8" width="27.7109375" customWidth="1"/>
    <col min="9" max="9" width="13.7109375" customWidth="1"/>
    <col min="11" max="11" width="12.7109375" customWidth="1"/>
  </cols>
  <sheetData>
    <row r="1" spans="1:12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</row>
    <row r="2" spans="1:123" ht="27" customHeight="1">
      <c r="C2" s="146" t="s">
        <v>317</v>
      </c>
      <c r="D2" s="146"/>
      <c r="E2" s="146"/>
      <c r="F2" s="146"/>
      <c r="G2" s="146"/>
      <c r="H2" s="146"/>
      <c r="I2" s="14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</row>
    <row r="3" spans="1:123" ht="25.5" customHeight="1">
      <c r="C3" s="3"/>
      <c r="D3" s="3"/>
      <c r="E3" s="3"/>
      <c r="F3" s="3"/>
      <c r="G3" s="3"/>
      <c r="H3" s="3"/>
      <c r="I3" s="3" t="s">
        <v>280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</row>
    <row r="4" spans="1:123" ht="22.5" customHeight="1">
      <c r="A4" s="147" t="s">
        <v>299</v>
      </c>
      <c r="B4" s="148" t="s">
        <v>300</v>
      </c>
      <c r="C4" s="149"/>
      <c r="D4" s="149"/>
      <c r="E4" s="149"/>
      <c r="F4" s="149"/>
      <c r="G4" s="150"/>
      <c r="H4" s="151" t="s">
        <v>301</v>
      </c>
      <c r="I4" s="151" t="s">
        <v>318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</row>
    <row r="5" spans="1:123" ht="49.5" customHeight="1">
      <c r="A5" s="147"/>
      <c r="B5" s="8" t="s">
        <v>302</v>
      </c>
      <c r="C5" s="9" t="s">
        <v>303</v>
      </c>
      <c r="D5" s="148" t="s">
        <v>237</v>
      </c>
      <c r="E5" s="153"/>
      <c r="F5" s="153"/>
      <c r="G5" s="154"/>
      <c r="H5" s="152"/>
      <c r="I5" s="15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</row>
    <row r="6" spans="1:123" ht="13.5" customHeight="1">
      <c r="A6" s="25">
        <v>1</v>
      </c>
      <c r="B6" s="25">
        <v>2</v>
      </c>
      <c r="C6" s="26">
        <v>3</v>
      </c>
      <c r="D6" s="158">
        <v>4</v>
      </c>
      <c r="E6" s="159"/>
      <c r="F6" s="159"/>
      <c r="G6" s="160"/>
      <c r="H6" s="27">
        <v>5</v>
      </c>
      <c r="I6" s="27">
        <v>6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</row>
    <row r="7" spans="1:123">
      <c r="A7" s="12">
        <v>1</v>
      </c>
      <c r="B7" s="1"/>
      <c r="C7" s="28"/>
      <c r="D7" s="161" t="s">
        <v>284</v>
      </c>
      <c r="E7" s="161"/>
      <c r="F7" s="161"/>
      <c r="G7" s="161"/>
      <c r="H7" s="16"/>
      <c r="I7" s="22">
        <f>SUM(I8)</f>
        <v>24868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</row>
    <row r="8" spans="1:123" ht="28.5" customHeight="1">
      <c r="A8" s="12">
        <v>2</v>
      </c>
      <c r="B8" s="12">
        <v>182</v>
      </c>
      <c r="C8" s="29" t="s">
        <v>304</v>
      </c>
      <c r="D8" s="162" t="s">
        <v>285</v>
      </c>
      <c r="E8" s="162"/>
      <c r="F8" s="162"/>
      <c r="G8" s="162"/>
      <c r="H8" s="30" t="s">
        <v>305</v>
      </c>
      <c r="I8" s="24">
        <v>24868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</row>
    <row r="9" spans="1:123" ht="19.5" customHeight="1">
      <c r="A9" s="12">
        <v>3</v>
      </c>
      <c r="B9" s="12"/>
      <c r="C9" s="31"/>
      <c r="D9" s="155" t="s">
        <v>281</v>
      </c>
      <c r="E9" s="155"/>
      <c r="F9" s="155"/>
      <c r="G9" s="155"/>
      <c r="H9" s="14"/>
      <c r="I9" s="22">
        <f>SUM(I10+I11)</f>
        <v>46629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</row>
    <row r="10" spans="1:123" ht="27.75" customHeight="1">
      <c r="A10" s="12">
        <v>4</v>
      </c>
      <c r="B10" s="12">
        <v>182</v>
      </c>
      <c r="C10" s="33" t="s">
        <v>306</v>
      </c>
      <c r="D10" s="156" t="s">
        <v>293</v>
      </c>
      <c r="E10" s="156"/>
      <c r="F10" s="156"/>
      <c r="G10" s="156"/>
      <c r="H10" s="13" t="s">
        <v>305</v>
      </c>
      <c r="I10" s="24">
        <v>2972</v>
      </c>
      <c r="K10" s="2"/>
      <c r="L10" s="34"/>
      <c r="M10" s="34"/>
      <c r="N10" s="34"/>
      <c r="O10" s="34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</row>
    <row r="11" spans="1:123" ht="30" customHeight="1">
      <c r="A11" s="12">
        <v>5</v>
      </c>
      <c r="B11" s="12">
        <v>182</v>
      </c>
      <c r="C11" s="32" t="s">
        <v>307</v>
      </c>
      <c r="D11" s="157" t="s">
        <v>282</v>
      </c>
      <c r="E11" s="157"/>
      <c r="F11" s="157"/>
      <c r="G11" s="157"/>
      <c r="H11" s="13" t="s">
        <v>305</v>
      </c>
      <c r="I11" s="24">
        <f>SUM(I12+I13)</f>
        <v>43657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</row>
    <row r="12" spans="1:123" ht="27" customHeight="1">
      <c r="A12" s="12">
        <v>6</v>
      </c>
      <c r="B12" s="12">
        <v>182</v>
      </c>
      <c r="C12" s="25" t="s">
        <v>308</v>
      </c>
      <c r="D12" s="170" t="s">
        <v>296</v>
      </c>
      <c r="E12" s="171"/>
      <c r="F12" s="171"/>
      <c r="G12" s="172"/>
      <c r="H12" s="13" t="s">
        <v>305</v>
      </c>
      <c r="I12" s="24">
        <v>26193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</row>
    <row r="13" spans="1:123" ht="27.75" customHeight="1">
      <c r="A13" s="12">
        <v>7</v>
      </c>
      <c r="B13" s="12">
        <v>182</v>
      </c>
      <c r="C13" s="25" t="s">
        <v>309</v>
      </c>
      <c r="D13" s="170" t="s">
        <v>294</v>
      </c>
      <c r="E13" s="171"/>
      <c r="F13" s="171"/>
      <c r="G13" s="172"/>
      <c r="H13" s="13" t="s">
        <v>305</v>
      </c>
      <c r="I13" s="35">
        <v>17464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</row>
    <row r="14" spans="1:123" ht="68.25" customHeight="1">
      <c r="A14" s="12">
        <v>8</v>
      </c>
      <c r="B14" s="12"/>
      <c r="C14" s="6"/>
      <c r="D14" s="155" t="s">
        <v>8</v>
      </c>
      <c r="E14" s="155"/>
      <c r="F14" s="155"/>
      <c r="G14" s="155"/>
      <c r="H14" s="39"/>
      <c r="I14" s="35">
        <f>SUM(I15)</f>
        <v>42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</row>
    <row r="15" spans="1:123" ht="72" customHeight="1">
      <c r="A15" s="12">
        <v>9</v>
      </c>
      <c r="B15" s="10" t="s">
        <v>287</v>
      </c>
      <c r="C15" s="30" t="s">
        <v>10</v>
      </c>
      <c r="D15" s="156" t="s">
        <v>9</v>
      </c>
      <c r="E15" s="156"/>
      <c r="F15" s="156"/>
      <c r="G15" s="156"/>
      <c r="H15" s="30" t="s">
        <v>315</v>
      </c>
      <c r="I15" s="35">
        <v>42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</row>
    <row r="16" spans="1:123" ht="42" customHeight="1">
      <c r="A16" s="12">
        <v>10</v>
      </c>
      <c r="B16" s="10"/>
      <c r="C16" s="36"/>
      <c r="D16" s="163" t="s">
        <v>288</v>
      </c>
      <c r="E16" s="164"/>
      <c r="F16" s="164"/>
      <c r="G16" s="165"/>
      <c r="H16" s="18"/>
      <c r="I16" s="23">
        <f>SUM(I17)</f>
        <v>150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</row>
    <row r="17" spans="1:123" ht="77.25" customHeight="1">
      <c r="A17" s="12">
        <v>11</v>
      </c>
      <c r="B17" s="10" t="s">
        <v>287</v>
      </c>
      <c r="C17" s="37" t="s">
        <v>310</v>
      </c>
      <c r="D17" s="166" t="s">
        <v>289</v>
      </c>
      <c r="E17" s="166"/>
      <c r="F17" s="166"/>
      <c r="G17" s="166"/>
      <c r="H17" s="30" t="s">
        <v>315</v>
      </c>
      <c r="I17" s="23">
        <v>150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</row>
    <row r="18" spans="1:123" ht="36.75" customHeight="1">
      <c r="A18" s="12">
        <v>12</v>
      </c>
      <c r="B18" s="10"/>
      <c r="C18" s="32"/>
      <c r="D18" s="167" t="s">
        <v>311</v>
      </c>
      <c r="E18" s="168"/>
      <c r="F18" s="168"/>
      <c r="G18" s="169"/>
      <c r="H18" s="19"/>
      <c r="I18" s="38">
        <f>SUM(I7+I9+I16+I14)</f>
        <v>71689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</row>
    <row r="19" spans="1:123" ht="28.5" customHeight="1">
      <c r="A19" s="12">
        <v>13</v>
      </c>
      <c r="B19" s="10"/>
      <c r="C19" s="31"/>
      <c r="D19" s="178" t="s">
        <v>312</v>
      </c>
      <c r="E19" s="179"/>
      <c r="F19" s="179"/>
      <c r="G19" s="180"/>
      <c r="H19" s="15"/>
      <c r="I19" s="22">
        <f>SUM(I20)</f>
        <v>1818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</row>
    <row r="20" spans="1:123" ht="64.5" customHeight="1">
      <c r="A20" s="12">
        <v>14</v>
      </c>
      <c r="B20" s="10" t="s">
        <v>287</v>
      </c>
      <c r="C20" s="32" t="s">
        <v>319</v>
      </c>
      <c r="D20" s="170" t="s">
        <v>291</v>
      </c>
      <c r="E20" s="171"/>
      <c r="F20" s="171"/>
      <c r="G20" s="172"/>
      <c r="H20" s="30" t="s">
        <v>315</v>
      </c>
      <c r="I20" s="24">
        <v>1818</v>
      </c>
      <c r="K20" s="20"/>
      <c r="L20" s="2"/>
      <c r="M20" s="20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</row>
    <row r="21" spans="1:123" ht="33" customHeight="1">
      <c r="A21" s="12">
        <v>15</v>
      </c>
      <c r="B21" s="10"/>
      <c r="C21" s="32"/>
      <c r="D21" s="181" t="s">
        <v>297</v>
      </c>
      <c r="E21" s="149"/>
      <c r="F21" s="149"/>
      <c r="G21" s="150"/>
      <c r="H21" s="19"/>
      <c r="I21" s="23">
        <f>SUM(I22)</f>
        <v>316</v>
      </c>
      <c r="K21" s="20"/>
      <c r="L21" s="2"/>
      <c r="M21" s="20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</row>
    <row r="22" spans="1:123" ht="66.75" customHeight="1">
      <c r="A22" s="12">
        <v>16</v>
      </c>
      <c r="B22" s="10" t="s">
        <v>287</v>
      </c>
      <c r="C22" s="32" t="s">
        <v>4</v>
      </c>
      <c r="D22" s="170" t="s">
        <v>292</v>
      </c>
      <c r="E22" s="176"/>
      <c r="F22" s="176"/>
      <c r="G22" s="177"/>
      <c r="H22" s="30" t="s">
        <v>315</v>
      </c>
      <c r="I22" s="24">
        <v>316</v>
      </c>
      <c r="K22" s="20"/>
      <c r="L22" s="2"/>
      <c r="M22" s="20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</row>
    <row r="23" spans="1:123" ht="23.25" customHeight="1">
      <c r="A23" s="12">
        <v>17</v>
      </c>
      <c r="B23" s="10"/>
      <c r="C23" s="7" t="s">
        <v>5</v>
      </c>
      <c r="D23" s="163" t="s">
        <v>290</v>
      </c>
      <c r="E23" s="164"/>
      <c r="F23" s="164"/>
      <c r="G23" s="165"/>
      <c r="H23" s="19"/>
      <c r="I23" s="23">
        <f>SUM(I24+I25)</f>
        <v>2520</v>
      </c>
      <c r="K23" s="20"/>
      <c r="L23" s="2"/>
      <c r="M23" s="20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</row>
    <row r="24" spans="1:123" ht="117.75" customHeight="1">
      <c r="A24" s="12">
        <v>18</v>
      </c>
      <c r="B24" s="10" t="s">
        <v>287</v>
      </c>
      <c r="C24" s="11" t="s">
        <v>6</v>
      </c>
      <c r="D24" s="170" t="s">
        <v>295</v>
      </c>
      <c r="E24" s="171"/>
      <c r="F24" s="171"/>
      <c r="G24" s="172"/>
      <c r="H24" s="30" t="s">
        <v>315</v>
      </c>
      <c r="I24" s="24">
        <v>2510</v>
      </c>
      <c r="K24" s="20"/>
      <c r="L24" s="2"/>
      <c r="M24" s="20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</row>
    <row r="25" spans="1:123" ht="161.25" customHeight="1">
      <c r="A25" s="12">
        <v>19</v>
      </c>
      <c r="B25" s="10" t="s">
        <v>287</v>
      </c>
      <c r="C25" s="11" t="s">
        <v>7</v>
      </c>
      <c r="D25" s="170" t="s">
        <v>316</v>
      </c>
      <c r="E25" s="176"/>
      <c r="F25" s="176"/>
      <c r="G25" s="177"/>
      <c r="H25" s="30" t="s">
        <v>315</v>
      </c>
      <c r="I25" s="24">
        <v>10</v>
      </c>
      <c r="K25" s="20"/>
      <c r="L25" s="2"/>
      <c r="M25" s="20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</row>
    <row r="26" spans="1:123" ht="41.25" customHeight="1">
      <c r="A26" s="12">
        <v>20</v>
      </c>
      <c r="B26" s="10"/>
      <c r="C26" s="32"/>
      <c r="D26" s="163" t="s">
        <v>313</v>
      </c>
      <c r="E26" s="164"/>
      <c r="F26" s="164"/>
      <c r="G26" s="165"/>
      <c r="H26" s="19"/>
      <c r="I26" s="23">
        <f>SUM(I20+I21+I23)</f>
        <v>4654</v>
      </c>
      <c r="K26" s="20"/>
      <c r="L26" s="2"/>
      <c r="M26" s="20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</row>
    <row r="27" spans="1:123" ht="25.5" customHeight="1">
      <c r="A27" s="12">
        <v>21</v>
      </c>
      <c r="B27" s="10"/>
      <c r="C27" s="32"/>
      <c r="D27" s="163" t="s">
        <v>314</v>
      </c>
      <c r="E27" s="164"/>
      <c r="F27" s="164"/>
      <c r="G27" s="165"/>
      <c r="H27" s="19"/>
      <c r="I27" s="38">
        <f>SUM(I26)</f>
        <v>4654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</row>
    <row r="28" spans="1:123" ht="18.75" customHeight="1">
      <c r="A28" s="12">
        <v>22</v>
      </c>
      <c r="B28" s="10"/>
      <c r="C28" s="5"/>
      <c r="D28" s="173" t="s">
        <v>286</v>
      </c>
      <c r="E28" s="174"/>
      <c r="F28" s="174"/>
      <c r="G28" s="175"/>
      <c r="H28" s="17"/>
      <c r="I28" s="21">
        <f>SUM(I18+I27)</f>
        <v>76343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</row>
    <row r="29" spans="1:123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</row>
    <row r="30" spans="1:123"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</row>
    <row r="31" spans="1:123"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</row>
    <row r="32" spans="1:123"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</row>
    <row r="33" spans="11:123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</row>
    <row r="34" spans="11:123"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</row>
    <row r="35" spans="11:123"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</row>
    <row r="36" spans="11:123"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</row>
    <row r="37" spans="11:123"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</row>
    <row r="38" spans="11:123"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</row>
    <row r="39" spans="11:123"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</row>
    <row r="40" spans="11:123"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</row>
    <row r="41" spans="11:123"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</row>
    <row r="42" spans="11:123"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</row>
    <row r="43" spans="11:123"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</row>
    <row r="44" spans="11:123"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</row>
    <row r="45" spans="11:123"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</row>
    <row r="46" spans="11:123"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</row>
    <row r="47" spans="11:123"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</row>
    <row r="48" spans="11:123"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</row>
    <row r="49" spans="11:123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</row>
    <row r="50" spans="11:123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</row>
    <row r="51" spans="11:123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</row>
    <row r="52" spans="11:123"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</row>
    <row r="53" spans="11:123"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</row>
    <row r="54" spans="11:123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</row>
    <row r="55" spans="11:123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</row>
    <row r="56" spans="11:123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</row>
    <row r="57" spans="11:123"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</row>
    <row r="58" spans="11:123"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</row>
    <row r="59" spans="11:123"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</row>
    <row r="60" spans="11:123"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</row>
    <row r="61" spans="11:123"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</row>
    <row r="62" spans="11:123"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</row>
    <row r="63" spans="11:123"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</row>
    <row r="64" spans="11:123"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</row>
    <row r="65" spans="11:123"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</row>
    <row r="66" spans="11:123"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</row>
    <row r="67" spans="11:123"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</row>
    <row r="68" spans="11:123"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</row>
    <row r="69" spans="11:123"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</row>
    <row r="70" spans="11:123"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</row>
    <row r="71" spans="11:123"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</row>
    <row r="72" spans="11:123"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</row>
    <row r="73" spans="11:123"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</row>
    <row r="74" spans="11:123"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</row>
    <row r="75" spans="11:123"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</row>
    <row r="76" spans="11:123"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</row>
    <row r="77" spans="11:123"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</row>
    <row r="78" spans="11:123"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</row>
    <row r="79" spans="11:123"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</row>
    <row r="80" spans="11:123"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</row>
    <row r="81" spans="11:123"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</row>
    <row r="82" spans="11:123"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</row>
    <row r="83" spans="11:123"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</row>
    <row r="84" spans="11:123"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</row>
    <row r="85" spans="11:123"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</row>
    <row r="86" spans="11:123"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</row>
    <row r="87" spans="11:123"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</row>
    <row r="88" spans="11:123"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</row>
    <row r="89" spans="11:123"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</row>
    <row r="90" spans="11:123"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</row>
    <row r="91" spans="11:123"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</row>
    <row r="92" spans="11:123"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</row>
    <row r="93" spans="11:123"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</row>
    <row r="94" spans="11:123"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</row>
    <row r="95" spans="11:123"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</row>
    <row r="96" spans="11:123"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</row>
    <row r="97" spans="11:123"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</row>
    <row r="98" spans="11:123"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</row>
    <row r="99" spans="11:123"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</row>
    <row r="100" spans="11:123"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</row>
    <row r="101" spans="11:123"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</row>
    <row r="102" spans="11:123"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</row>
    <row r="103" spans="11:123"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</row>
    <row r="104" spans="11:123"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</row>
    <row r="105" spans="11:123"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</row>
    <row r="106" spans="11:123"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</row>
    <row r="107" spans="11:123"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</row>
    <row r="108" spans="11:123"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</row>
    <row r="109" spans="11:123"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</row>
    <row r="110" spans="11:123"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</row>
    <row r="111" spans="11:123"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</row>
    <row r="112" spans="11:123"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</row>
    <row r="113" spans="11:123"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</row>
    <row r="114" spans="11:123"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</row>
    <row r="115" spans="11:123"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</row>
    <row r="116" spans="11:123"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</row>
    <row r="117" spans="11:123"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</row>
    <row r="118" spans="11:123"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</row>
    <row r="119" spans="11:123"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</row>
    <row r="120" spans="11:123"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</row>
    <row r="121" spans="11:123"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</row>
    <row r="122" spans="11:123"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</row>
    <row r="123" spans="11:123"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</row>
    <row r="124" spans="11:123"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</row>
    <row r="125" spans="11:123"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</row>
    <row r="126" spans="11:123"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</row>
    <row r="127" spans="11:123"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</row>
    <row r="128" spans="11:123"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</row>
    <row r="129" spans="11:123"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</row>
    <row r="130" spans="11:123"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</row>
    <row r="131" spans="11:123"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</row>
    <row r="132" spans="11:123"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</row>
    <row r="133" spans="11:123"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</row>
    <row r="134" spans="11:123"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</row>
    <row r="135" spans="11:123"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</row>
    <row r="136" spans="11:123"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</row>
    <row r="137" spans="11:123"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</row>
    <row r="138" spans="11:123"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</row>
    <row r="139" spans="11:123"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</row>
    <row r="140" spans="11:123"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</row>
    <row r="141" spans="11:123"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</row>
    <row r="142" spans="11:123"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</row>
    <row r="143" spans="11:123"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</row>
    <row r="144" spans="11:123"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</row>
    <row r="145" spans="11:123"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</row>
    <row r="146" spans="11:123"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</row>
    <row r="147" spans="11:123"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</row>
    <row r="148" spans="11:123"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</row>
    <row r="149" spans="11:123"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</row>
    <row r="150" spans="11:123"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</row>
    <row r="151" spans="11:123"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</row>
    <row r="152" spans="11:123"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</row>
    <row r="153" spans="11:123"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</row>
    <row r="154" spans="11:123"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</row>
    <row r="155" spans="11:123"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</row>
    <row r="156" spans="11:123"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</row>
    <row r="157" spans="11:123"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</row>
    <row r="158" spans="11:123"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</row>
    <row r="159" spans="11:123"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</row>
    <row r="160" spans="11:123"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</row>
    <row r="161" spans="11:123"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</row>
    <row r="162" spans="11:123"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</row>
    <row r="163" spans="11:123"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</row>
    <row r="164" spans="11:123"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</row>
    <row r="165" spans="11:123"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</row>
    <row r="166" spans="11:123"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</row>
    <row r="167" spans="11:123"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</row>
    <row r="168" spans="11:123"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</row>
    <row r="169" spans="11:123"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</row>
    <row r="170" spans="11:123"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</row>
    <row r="171" spans="11:123"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</row>
    <row r="172" spans="11:123"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</row>
    <row r="173" spans="11:123"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</row>
    <row r="174" spans="11:123"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</row>
    <row r="175" spans="11:123"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</row>
    <row r="176" spans="11:123"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</row>
    <row r="177" spans="11:123"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</row>
    <row r="178" spans="11:123"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</row>
    <row r="179" spans="11:123"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</row>
    <row r="180" spans="11:123"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</row>
    <row r="181" spans="11:123"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</row>
    <row r="182" spans="11:123"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</row>
    <row r="183" spans="11:123"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</row>
    <row r="184" spans="11:123"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</row>
    <row r="185" spans="11:123"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</row>
    <row r="186" spans="11:123"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</row>
    <row r="187" spans="11:123"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</row>
    <row r="188" spans="11:123"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</row>
    <row r="189" spans="11:123"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</row>
    <row r="190" spans="11:123"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</row>
    <row r="191" spans="11:123"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</row>
    <row r="192" spans="11:123"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</row>
    <row r="193" spans="11:123"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</row>
    <row r="194" spans="11:123"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</row>
    <row r="195" spans="11:123"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</row>
    <row r="196" spans="11:123"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</row>
    <row r="197" spans="11:123"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</row>
    <row r="198" spans="11:123"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</row>
    <row r="199" spans="11:123"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</row>
    <row r="200" spans="11:123"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</row>
    <row r="201" spans="11:123"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</row>
    <row r="202" spans="11:123"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</row>
    <row r="203" spans="11:123"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</row>
    <row r="204" spans="11:123"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</row>
    <row r="205" spans="11:123"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</row>
    <row r="206" spans="11:123"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</row>
    <row r="207" spans="11:123"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</row>
    <row r="208" spans="11:123"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</row>
    <row r="209" spans="11:123"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</row>
    <row r="210" spans="11:123"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</row>
    <row r="211" spans="11:123"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</row>
    <row r="212" spans="11:123"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</row>
    <row r="213" spans="11:123"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</row>
    <row r="214" spans="11:123"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</row>
    <row r="215" spans="11:123"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</row>
    <row r="216" spans="11:123"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</row>
    <row r="217" spans="11:123"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</row>
    <row r="218" spans="11:123"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</row>
    <row r="219" spans="11:123"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</row>
    <row r="220" spans="11:123"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</row>
    <row r="221" spans="11:123"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</row>
    <row r="222" spans="11:123"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</row>
    <row r="223" spans="11:123"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</row>
    <row r="224" spans="11:123"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</row>
    <row r="225" spans="11:123"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</row>
    <row r="226" spans="11:123"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</row>
    <row r="227" spans="11:123"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</row>
    <row r="228" spans="11:123"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</row>
    <row r="229" spans="11:123"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</row>
    <row r="230" spans="11:123"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</row>
    <row r="231" spans="11:123"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</row>
    <row r="232" spans="11:123"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</row>
    <row r="233" spans="11:123"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</row>
    <row r="234" spans="11:123"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</row>
    <row r="235" spans="11:123"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</row>
    <row r="236" spans="11:123"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</row>
    <row r="237" spans="11:123"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</row>
    <row r="238" spans="11:123"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</row>
    <row r="239" spans="11:123"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</row>
    <row r="240" spans="11:123"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</row>
    <row r="241" spans="11:123"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</row>
    <row r="242" spans="11:123"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</row>
    <row r="243" spans="11:123"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</row>
    <row r="244" spans="11:123"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</row>
    <row r="245" spans="11:123"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</row>
    <row r="246" spans="11:123"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</row>
    <row r="247" spans="11:123"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</row>
    <row r="248" spans="11:123"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</row>
    <row r="249" spans="11:123"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</row>
    <row r="250" spans="11:123"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</row>
    <row r="251" spans="11:123"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</row>
    <row r="252" spans="11:123"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</row>
    <row r="253" spans="11:123"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</row>
    <row r="254" spans="11:123"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</row>
    <row r="255" spans="11:123"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</row>
    <row r="256" spans="11:123"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</row>
    <row r="257" spans="11:123"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</row>
    <row r="258" spans="11:123"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</row>
    <row r="259" spans="11:123"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</row>
    <row r="260" spans="11:123"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</row>
    <row r="261" spans="11:123"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</row>
    <row r="262" spans="11:123"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</row>
    <row r="263" spans="11:123"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</row>
    <row r="264" spans="11:123"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</row>
    <row r="265" spans="11:123"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</row>
    <row r="266" spans="11:123"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</row>
    <row r="267" spans="11:123"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</row>
    <row r="268" spans="11:123"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</row>
    <row r="269" spans="11:123"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</row>
    <row r="270" spans="11:123"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</row>
    <row r="271" spans="11:123"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</row>
    <row r="272" spans="11:123"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</row>
    <row r="273" spans="11:123"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</row>
    <row r="274" spans="11:123"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</row>
    <row r="275" spans="11:123"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</row>
    <row r="276" spans="11:123"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</row>
    <row r="277" spans="11:123"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</row>
    <row r="278" spans="11:123"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</row>
    <row r="279" spans="11:123"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</row>
    <row r="280" spans="11:123"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</row>
    <row r="281" spans="11:123"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</row>
    <row r="282" spans="11:123"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</row>
    <row r="283" spans="11:123"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</row>
    <row r="284" spans="11:123"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</row>
    <row r="285" spans="11:123"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</row>
    <row r="286" spans="11:123"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</row>
    <row r="287" spans="11:123"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</row>
    <row r="288" spans="11:123"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</row>
    <row r="289" spans="11:123"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</row>
    <row r="290" spans="11:123"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</row>
    <row r="291" spans="11:123"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</row>
    <row r="292" spans="11:123"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</row>
    <row r="293" spans="11:123"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</row>
    <row r="294" spans="11:123"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</row>
    <row r="295" spans="11:123"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</row>
    <row r="296" spans="11:123"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</row>
    <row r="297" spans="11:123"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</row>
    <row r="298" spans="11:123"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</row>
    <row r="299" spans="11:123"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</row>
    <row r="300" spans="11:123"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</row>
    <row r="301" spans="11:123"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</row>
    <row r="302" spans="11:123"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</row>
    <row r="303" spans="11:123"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</row>
    <row r="304" spans="11:123"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</row>
    <row r="305" spans="11:123"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</row>
    <row r="306" spans="11:123"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</row>
    <row r="307" spans="11:123"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</row>
    <row r="308" spans="11:123"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</row>
    <row r="309" spans="11:123"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</row>
    <row r="310" spans="11:123"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</row>
    <row r="311" spans="11:123"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</row>
    <row r="312" spans="11:123"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</row>
    <row r="313" spans="11:123"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</row>
    <row r="314" spans="11:123"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</row>
    <row r="315" spans="11:123"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</row>
    <row r="316" spans="11:123"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</row>
    <row r="317" spans="11:123"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</row>
    <row r="318" spans="11:123"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</row>
    <row r="319" spans="11:123"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</row>
    <row r="320" spans="11:123"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</row>
    <row r="321" spans="11:123"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</row>
    <row r="322" spans="11:123"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</row>
    <row r="323" spans="11:123"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</row>
    <row r="324" spans="11:123"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</row>
    <row r="325" spans="11:123"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</row>
    <row r="326" spans="11:123"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</row>
    <row r="327" spans="11:123"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</row>
    <row r="328" spans="11:123"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</row>
    <row r="329" spans="11:123"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</row>
    <row r="330" spans="11:123"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</row>
    <row r="331" spans="11:123"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</row>
    <row r="332" spans="11:123"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</row>
    <row r="333" spans="11:123"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</row>
    <row r="334" spans="11:123"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</row>
    <row r="335" spans="11:123"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</row>
    <row r="336" spans="11:123"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</row>
    <row r="337" spans="11:123"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</row>
    <row r="338" spans="11:123"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</row>
    <row r="339" spans="11:123"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</row>
    <row r="340" spans="11:123"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</row>
    <row r="341" spans="11:123"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</row>
    <row r="342" spans="11:123"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</row>
    <row r="343" spans="11:123"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</row>
    <row r="344" spans="11:123"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</row>
    <row r="345" spans="11:123"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</row>
    <row r="346" spans="11:123"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</row>
    <row r="347" spans="11:123"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</row>
    <row r="348" spans="11:123"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</row>
    <row r="349" spans="11:123"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</row>
    <row r="350" spans="11:123"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</row>
    <row r="351" spans="11:123"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</row>
    <row r="352" spans="11:123"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</row>
    <row r="353" spans="11:123"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</row>
    <row r="354" spans="11:123"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</row>
    <row r="355" spans="11:123"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</row>
    <row r="356" spans="11:123"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</row>
    <row r="357" spans="11:123"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</row>
    <row r="358" spans="11:123"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</row>
    <row r="359" spans="11:123"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</row>
    <row r="360" spans="11:123"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</row>
    <row r="361" spans="11:123"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</row>
    <row r="362" spans="11:123"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</row>
    <row r="363" spans="11:123"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</row>
    <row r="364" spans="11:123"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</row>
    <row r="365" spans="11:123"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</row>
    <row r="366" spans="11:123"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</row>
    <row r="367" spans="11:123"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</row>
    <row r="368" spans="11:123"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</row>
    <row r="369" spans="11:123"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</row>
    <row r="370" spans="11:123"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</row>
    <row r="371" spans="11:123"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</row>
    <row r="372" spans="11:123"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</row>
    <row r="373" spans="11:123"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</row>
    <row r="374" spans="11:123"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</row>
    <row r="375" spans="11:123"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</row>
    <row r="376" spans="11:123"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</row>
    <row r="377" spans="11:123"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</row>
    <row r="378" spans="11:123"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</row>
    <row r="379" spans="11:123"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</row>
    <row r="380" spans="11:123"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</row>
    <row r="381" spans="11:123"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</row>
    <row r="382" spans="11:123"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</row>
    <row r="383" spans="11:123"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</row>
    <row r="384" spans="11:123"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</row>
    <row r="385" spans="11:123"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</row>
    <row r="386" spans="11:123"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</row>
    <row r="387" spans="11:123"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</row>
    <row r="388" spans="11:123"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</row>
    <row r="389" spans="11:123"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</row>
    <row r="390" spans="11:123"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</row>
    <row r="391" spans="11:123"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</row>
    <row r="392" spans="11:123"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</row>
    <row r="393" spans="11:123"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</row>
    <row r="394" spans="11:123"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</row>
    <row r="395" spans="11:123"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</row>
    <row r="396" spans="11:123"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  <c r="DN396" s="2"/>
      <c r="DO396" s="2"/>
      <c r="DP396" s="2"/>
      <c r="DQ396" s="2"/>
      <c r="DR396" s="2"/>
      <c r="DS396" s="2"/>
    </row>
    <row r="397" spans="11:123"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  <c r="DN397" s="2"/>
      <c r="DO397" s="2"/>
      <c r="DP397" s="2"/>
      <c r="DQ397" s="2"/>
      <c r="DR397" s="2"/>
      <c r="DS397" s="2"/>
    </row>
    <row r="398" spans="11:123"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  <c r="DN398" s="2"/>
      <c r="DO398" s="2"/>
      <c r="DP398" s="2"/>
      <c r="DQ398" s="2"/>
      <c r="DR398" s="2"/>
      <c r="DS398" s="2"/>
    </row>
    <row r="399" spans="11:123"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</row>
    <row r="400" spans="11:123"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</row>
    <row r="401" spans="11:123"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</row>
    <row r="402" spans="11:123"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  <c r="DN402" s="2"/>
      <c r="DO402" s="2"/>
      <c r="DP402" s="2"/>
      <c r="DQ402" s="2"/>
      <c r="DR402" s="2"/>
      <c r="DS402" s="2"/>
    </row>
    <row r="403" spans="11:123"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</row>
    <row r="404" spans="11:123"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  <c r="DN404" s="2"/>
      <c r="DO404" s="2"/>
      <c r="DP404" s="2"/>
      <c r="DQ404" s="2"/>
      <c r="DR404" s="2"/>
      <c r="DS404" s="2"/>
    </row>
    <row r="405" spans="11:123"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  <c r="DN405" s="2"/>
      <c r="DO405" s="2"/>
      <c r="DP405" s="2"/>
      <c r="DQ405" s="2"/>
      <c r="DR405" s="2"/>
      <c r="DS405" s="2"/>
    </row>
    <row r="406" spans="11:123"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  <c r="DN406" s="2"/>
      <c r="DO406" s="2"/>
      <c r="DP406" s="2"/>
      <c r="DQ406" s="2"/>
      <c r="DR406" s="2"/>
      <c r="DS406" s="2"/>
    </row>
    <row r="407" spans="11:123"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  <c r="DN407" s="2"/>
      <c r="DO407" s="2"/>
      <c r="DP407" s="2"/>
      <c r="DQ407" s="2"/>
      <c r="DR407" s="2"/>
      <c r="DS407" s="2"/>
    </row>
    <row r="408" spans="11:123"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  <c r="DN408" s="2"/>
      <c r="DO408" s="2"/>
      <c r="DP408" s="2"/>
      <c r="DQ408" s="2"/>
      <c r="DR408" s="2"/>
      <c r="DS408" s="2"/>
    </row>
    <row r="409" spans="11:123"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  <c r="DN409" s="2"/>
      <c r="DO409" s="2"/>
      <c r="DP409" s="2"/>
      <c r="DQ409" s="2"/>
      <c r="DR409" s="2"/>
      <c r="DS409" s="2"/>
    </row>
    <row r="410" spans="11:123"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  <c r="DN410" s="2"/>
      <c r="DO410" s="2"/>
      <c r="DP410" s="2"/>
      <c r="DQ410" s="2"/>
      <c r="DR410" s="2"/>
      <c r="DS410" s="2"/>
    </row>
    <row r="411" spans="11:123"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  <c r="DN411" s="2"/>
      <c r="DO411" s="2"/>
      <c r="DP411" s="2"/>
      <c r="DQ411" s="2"/>
      <c r="DR411" s="2"/>
      <c r="DS411" s="2"/>
    </row>
    <row r="412" spans="11:123"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  <c r="DN412" s="2"/>
      <c r="DO412" s="2"/>
      <c r="DP412" s="2"/>
      <c r="DQ412" s="2"/>
      <c r="DR412" s="2"/>
      <c r="DS412" s="2"/>
    </row>
    <row r="413" spans="11:123"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  <c r="DN413" s="2"/>
      <c r="DO413" s="2"/>
      <c r="DP413" s="2"/>
      <c r="DQ413" s="2"/>
      <c r="DR413" s="2"/>
      <c r="DS413" s="2"/>
    </row>
    <row r="414" spans="11:123"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  <c r="DN414" s="2"/>
      <c r="DO414" s="2"/>
      <c r="DP414" s="2"/>
      <c r="DQ414" s="2"/>
      <c r="DR414" s="2"/>
      <c r="DS414" s="2"/>
    </row>
    <row r="415" spans="11:123"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  <c r="DN415" s="2"/>
      <c r="DO415" s="2"/>
      <c r="DP415" s="2"/>
      <c r="DQ415" s="2"/>
      <c r="DR415" s="2"/>
      <c r="DS415" s="2"/>
    </row>
    <row r="416" spans="11:123"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  <c r="DN416" s="2"/>
      <c r="DO416" s="2"/>
      <c r="DP416" s="2"/>
      <c r="DQ416" s="2"/>
      <c r="DR416" s="2"/>
      <c r="DS416" s="2"/>
    </row>
    <row r="417" spans="11:123"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  <c r="DN417" s="2"/>
      <c r="DO417" s="2"/>
      <c r="DP417" s="2"/>
      <c r="DQ417" s="2"/>
      <c r="DR417" s="2"/>
      <c r="DS417" s="2"/>
    </row>
    <row r="418" spans="11:123"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  <c r="DN418" s="2"/>
      <c r="DO418" s="2"/>
      <c r="DP418" s="2"/>
      <c r="DQ418" s="2"/>
      <c r="DR418" s="2"/>
      <c r="DS418" s="2"/>
    </row>
    <row r="419" spans="11:123"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  <c r="DN419" s="2"/>
      <c r="DO419" s="2"/>
      <c r="DP419" s="2"/>
      <c r="DQ419" s="2"/>
      <c r="DR419" s="2"/>
      <c r="DS419" s="2"/>
    </row>
    <row r="420" spans="11:123"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  <c r="DN420" s="2"/>
      <c r="DO420" s="2"/>
      <c r="DP420" s="2"/>
      <c r="DQ420" s="2"/>
      <c r="DR420" s="2"/>
      <c r="DS420" s="2"/>
    </row>
    <row r="421" spans="11:123"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  <c r="DN421" s="2"/>
      <c r="DO421" s="2"/>
      <c r="DP421" s="2"/>
      <c r="DQ421" s="2"/>
      <c r="DR421" s="2"/>
      <c r="DS421" s="2"/>
    </row>
    <row r="422" spans="11:123"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  <c r="DN422" s="2"/>
      <c r="DO422" s="2"/>
      <c r="DP422" s="2"/>
      <c r="DQ422" s="2"/>
      <c r="DR422" s="2"/>
      <c r="DS422" s="2"/>
    </row>
    <row r="423" spans="11:123"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  <c r="DN423" s="2"/>
      <c r="DO423" s="2"/>
      <c r="DP423" s="2"/>
      <c r="DQ423" s="2"/>
      <c r="DR423" s="2"/>
      <c r="DS423" s="2"/>
    </row>
    <row r="424" spans="11:123"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  <c r="DN424" s="2"/>
      <c r="DO424" s="2"/>
      <c r="DP424" s="2"/>
      <c r="DQ424" s="2"/>
      <c r="DR424" s="2"/>
      <c r="DS424" s="2"/>
    </row>
    <row r="425" spans="11:123"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  <c r="DN425" s="2"/>
      <c r="DO425" s="2"/>
      <c r="DP425" s="2"/>
      <c r="DQ425" s="2"/>
      <c r="DR425" s="2"/>
      <c r="DS425" s="2"/>
    </row>
    <row r="426" spans="11:123"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  <c r="DN426" s="2"/>
      <c r="DO426" s="2"/>
      <c r="DP426" s="2"/>
      <c r="DQ426" s="2"/>
      <c r="DR426" s="2"/>
      <c r="DS426" s="2"/>
    </row>
    <row r="427" spans="11:123"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  <c r="DN427" s="2"/>
      <c r="DO427" s="2"/>
      <c r="DP427" s="2"/>
      <c r="DQ427" s="2"/>
      <c r="DR427" s="2"/>
      <c r="DS427" s="2"/>
    </row>
    <row r="428" spans="11:123"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  <c r="DN428" s="2"/>
      <c r="DO428" s="2"/>
      <c r="DP428" s="2"/>
      <c r="DQ428" s="2"/>
      <c r="DR428" s="2"/>
      <c r="DS428" s="2"/>
    </row>
    <row r="429" spans="11:123"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  <c r="DN429" s="2"/>
      <c r="DO429" s="2"/>
      <c r="DP429" s="2"/>
      <c r="DQ429" s="2"/>
      <c r="DR429" s="2"/>
      <c r="DS429" s="2"/>
    </row>
    <row r="430" spans="11:123"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  <c r="DN430" s="2"/>
      <c r="DO430" s="2"/>
      <c r="DP430" s="2"/>
      <c r="DQ430" s="2"/>
      <c r="DR430" s="2"/>
      <c r="DS430" s="2"/>
    </row>
    <row r="431" spans="11:123"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  <c r="DN431" s="2"/>
      <c r="DO431" s="2"/>
      <c r="DP431" s="2"/>
      <c r="DQ431" s="2"/>
      <c r="DR431" s="2"/>
      <c r="DS431" s="2"/>
    </row>
    <row r="432" spans="11:123"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  <c r="DN432" s="2"/>
      <c r="DO432" s="2"/>
      <c r="DP432" s="2"/>
      <c r="DQ432" s="2"/>
      <c r="DR432" s="2"/>
      <c r="DS432" s="2"/>
    </row>
    <row r="433" spans="11:123"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  <c r="DN433" s="2"/>
      <c r="DO433" s="2"/>
      <c r="DP433" s="2"/>
      <c r="DQ433" s="2"/>
      <c r="DR433" s="2"/>
      <c r="DS433" s="2"/>
    </row>
    <row r="434" spans="11:123"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  <c r="DN434" s="2"/>
      <c r="DO434" s="2"/>
      <c r="DP434" s="2"/>
      <c r="DQ434" s="2"/>
      <c r="DR434" s="2"/>
      <c r="DS434" s="2"/>
    </row>
    <row r="435" spans="11:123"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  <c r="DN435" s="2"/>
      <c r="DO435" s="2"/>
      <c r="DP435" s="2"/>
      <c r="DQ435" s="2"/>
      <c r="DR435" s="2"/>
      <c r="DS435" s="2"/>
    </row>
    <row r="436" spans="11:123"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  <c r="DN436" s="2"/>
      <c r="DO436" s="2"/>
      <c r="DP436" s="2"/>
      <c r="DQ436" s="2"/>
      <c r="DR436" s="2"/>
      <c r="DS436" s="2"/>
    </row>
    <row r="437" spans="11:123"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  <c r="DN437" s="2"/>
      <c r="DO437" s="2"/>
      <c r="DP437" s="2"/>
      <c r="DQ437" s="2"/>
      <c r="DR437" s="2"/>
      <c r="DS437" s="2"/>
    </row>
    <row r="438" spans="11:123"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  <c r="DN438" s="2"/>
      <c r="DO438" s="2"/>
      <c r="DP438" s="2"/>
      <c r="DQ438" s="2"/>
      <c r="DR438" s="2"/>
      <c r="DS438" s="2"/>
    </row>
    <row r="439" spans="11:123"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  <c r="DN439" s="2"/>
      <c r="DO439" s="2"/>
      <c r="DP439" s="2"/>
      <c r="DQ439" s="2"/>
      <c r="DR439" s="2"/>
      <c r="DS439" s="2"/>
    </row>
    <row r="440" spans="11:123"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  <c r="DN440" s="2"/>
      <c r="DO440" s="2"/>
      <c r="DP440" s="2"/>
      <c r="DQ440" s="2"/>
      <c r="DR440" s="2"/>
      <c r="DS440" s="2"/>
    </row>
    <row r="441" spans="11:123"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  <c r="DN441" s="2"/>
      <c r="DO441" s="2"/>
      <c r="DP441" s="2"/>
      <c r="DQ441" s="2"/>
      <c r="DR441" s="2"/>
      <c r="DS441" s="2"/>
    </row>
    <row r="442" spans="11:123"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  <c r="DN442" s="2"/>
      <c r="DO442" s="2"/>
      <c r="DP442" s="2"/>
      <c r="DQ442" s="2"/>
      <c r="DR442" s="2"/>
      <c r="DS442" s="2"/>
    </row>
    <row r="443" spans="11:123"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  <c r="DN443" s="2"/>
      <c r="DO443" s="2"/>
      <c r="DP443" s="2"/>
      <c r="DQ443" s="2"/>
      <c r="DR443" s="2"/>
      <c r="DS443" s="2"/>
    </row>
    <row r="444" spans="11:123"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  <c r="DN444" s="2"/>
      <c r="DO444" s="2"/>
      <c r="DP444" s="2"/>
      <c r="DQ444" s="2"/>
      <c r="DR444" s="2"/>
      <c r="DS444" s="2"/>
    </row>
    <row r="445" spans="11:123"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  <c r="DN445" s="2"/>
      <c r="DO445" s="2"/>
      <c r="DP445" s="2"/>
      <c r="DQ445" s="2"/>
      <c r="DR445" s="2"/>
      <c r="DS445" s="2"/>
    </row>
    <row r="446" spans="11:123"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  <c r="DN446" s="2"/>
      <c r="DO446" s="2"/>
      <c r="DP446" s="2"/>
      <c r="DQ446" s="2"/>
      <c r="DR446" s="2"/>
      <c r="DS446" s="2"/>
    </row>
    <row r="447" spans="11:123"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  <c r="DN447" s="2"/>
      <c r="DO447" s="2"/>
      <c r="DP447" s="2"/>
      <c r="DQ447" s="2"/>
      <c r="DR447" s="2"/>
      <c r="DS447" s="2"/>
    </row>
    <row r="448" spans="11:123"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  <c r="DN448" s="2"/>
      <c r="DO448" s="2"/>
      <c r="DP448" s="2"/>
      <c r="DQ448" s="2"/>
      <c r="DR448" s="2"/>
      <c r="DS448" s="2"/>
    </row>
    <row r="449" spans="11:123"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  <c r="DN449" s="2"/>
      <c r="DO449" s="2"/>
      <c r="DP449" s="2"/>
      <c r="DQ449" s="2"/>
      <c r="DR449" s="2"/>
      <c r="DS449" s="2"/>
    </row>
    <row r="450" spans="11:123"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  <c r="DN450" s="2"/>
      <c r="DO450" s="2"/>
      <c r="DP450" s="2"/>
      <c r="DQ450" s="2"/>
      <c r="DR450" s="2"/>
      <c r="DS450" s="2"/>
    </row>
    <row r="451" spans="11:123"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  <c r="DN451" s="2"/>
      <c r="DO451" s="2"/>
      <c r="DP451" s="2"/>
      <c r="DQ451" s="2"/>
      <c r="DR451" s="2"/>
      <c r="DS451" s="2"/>
    </row>
    <row r="452" spans="11:123"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  <c r="DN452" s="2"/>
      <c r="DO452" s="2"/>
      <c r="DP452" s="2"/>
      <c r="DQ452" s="2"/>
      <c r="DR452" s="2"/>
      <c r="DS452" s="2"/>
    </row>
    <row r="453" spans="11:123"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  <c r="DN453" s="2"/>
      <c r="DO453" s="2"/>
      <c r="DP453" s="2"/>
      <c r="DQ453" s="2"/>
      <c r="DR453" s="2"/>
      <c r="DS453" s="2"/>
    </row>
    <row r="454" spans="11:123"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  <c r="DN454" s="2"/>
      <c r="DO454" s="2"/>
      <c r="DP454" s="2"/>
      <c r="DQ454" s="2"/>
      <c r="DR454" s="2"/>
      <c r="DS454" s="2"/>
    </row>
    <row r="455" spans="11:123"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  <c r="DN455" s="2"/>
      <c r="DO455" s="2"/>
      <c r="DP455" s="2"/>
      <c r="DQ455" s="2"/>
      <c r="DR455" s="2"/>
      <c r="DS455" s="2"/>
    </row>
    <row r="456" spans="11:123"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  <c r="DN456" s="2"/>
      <c r="DO456" s="2"/>
      <c r="DP456" s="2"/>
      <c r="DQ456" s="2"/>
      <c r="DR456" s="2"/>
      <c r="DS456" s="2"/>
    </row>
    <row r="457" spans="11:123"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  <c r="DN457" s="2"/>
      <c r="DO457" s="2"/>
      <c r="DP457" s="2"/>
      <c r="DQ457" s="2"/>
      <c r="DR457" s="2"/>
      <c r="DS457" s="2"/>
    </row>
    <row r="458" spans="11:123"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  <c r="DN458" s="2"/>
      <c r="DO458" s="2"/>
      <c r="DP458" s="2"/>
      <c r="DQ458" s="2"/>
      <c r="DR458" s="2"/>
      <c r="DS458" s="2"/>
    </row>
    <row r="459" spans="11:123"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  <c r="DN459" s="2"/>
      <c r="DO459" s="2"/>
      <c r="DP459" s="2"/>
      <c r="DQ459" s="2"/>
      <c r="DR459" s="2"/>
      <c r="DS459" s="2"/>
    </row>
    <row r="460" spans="11:123"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  <c r="DN460" s="2"/>
      <c r="DO460" s="2"/>
      <c r="DP460" s="2"/>
      <c r="DQ460" s="2"/>
      <c r="DR460" s="2"/>
      <c r="DS460" s="2"/>
    </row>
    <row r="461" spans="11:123"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  <c r="DN461" s="2"/>
      <c r="DO461" s="2"/>
      <c r="DP461" s="2"/>
      <c r="DQ461" s="2"/>
      <c r="DR461" s="2"/>
      <c r="DS461" s="2"/>
    </row>
    <row r="462" spans="11:123"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  <c r="DN462" s="2"/>
      <c r="DO462" s="2"/>
      <c r="DP462" s="2"/>
      <c r="DQ462" s="2"/>
      <c r="DR462" s="2"/>
      <c r="DS462" s="2"/>
    </row>
    <row r="463" spans="11:123"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  <c r="DN463" s="2"/>
      <c r="DO463" s="2"/>
      <c r="DP463" s="2"/>
      <c r="DQ463" s="2"/>
      <c r="DR463" s="2"/>
      <c r="DS463" s="2"/>
    </row>
    <row r="464" spans="11:123"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  <c r="DN464" s="2"/>
      <c r="DO464" s="2"/>
      <c r="DP464" s="2"/>
      <c r="DQ464" s="2"/>
      <c r="DR464" s="2"/>
      <c r="DS464" s="2"/>
    </row>
    <row r="465" spans="11:123"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  <c r="DN465" s="2"/>
      <c r="DO465" s="2"/>
      <c r="DP465" s="2"/>
      <c r="DQ465" s="2"/>
      <c r="DR465" s="2"/>
      <c r="DS465" s="2"/>
    </row>
    <row r="466" spans="11:123"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  <c r="DN466" s="2"/>
      <c r="DO466" s="2"/>
      <c r="DP466" s="2"/>
      <c r="DQ466" s="2"/>
      <c r="DR466" s="2"/>
      <c r="DS466" s="2"/>
    </row>
    <row r="467" spans="11:123"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</row>
    <row r="468" spans="11:123"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</row>
    <row r="469" spans="11:123"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</row>
    <row r="470" spans="11:123"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</row>
    <row r="471" spans="11:123"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</row>
    <row r="472" spans="11:123"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</row>
    <row r="473" spans="11:123"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</row>
    <row r="474" spans="11:123"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</row>
    <row r="475" spans="11:123"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</row>
    <row r="476" spans="11:123"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</row>
    <row r="477" spans="11:123"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</row>
    <row r="478" spans="11:123"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</row>
    <row r="479" spans="11:123"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</row>
    <row r="480" spans="11:123"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</row>
    <row r="481" spans="11:123"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</row>
    <row r="482" spans="11:123"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</row>
    <row r="483" spans="11:123"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</row>
    <row r="484" spans="11:123"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</row>
    <row r="485" spans="11:123"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</row>
    <row r="486" spans="11:123"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</row>
    <row r="487" spans="11:123"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</row>
    <row r="488" spans="11:123"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</row>
    <row r="489" spans="11:123"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</row>
    <row r="490" spans="11:123"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  <c r="DN490" s="2"/>
      <c r="DO490" s="2"/>
      <c r="DP490" s="2"/>
      <c r="DQ490" s="2"/>
      <c r="DR490" s="2"/>
      <c r="DS490" s="2"/>
    </row>
    <row r="491" spans="11:123"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  <c r="DN491" s="2"/>
      <c r="DO491" s="2"/>
      <c r="DP491" s="2"/>
      <c r="DQ491" s="2"/>
      <c r="DR491" s="2"/>
      <c r="DS491" s="2"/>
    </row>
    <row r="492" spans="11:123"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  <c r="DN492" s="2"/>
      <c r="DO492" s="2"/>
      <c r="DP492" s="2"/>
      <c r="DQ492" s="2"/>
      <c r="DR492" s="2"/>
      <c r="DS492" s="2"/>
    </row>
    <row r="493" spans="11:123"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  <c r="DN493" s="2"/>
      <c r="DO493" s="2"/>
      <c r="DP493" s="2"/>
      <c r="DQ493" s="2"/>
      <c r="DR493" s="2"/>
      <c r="DS493" s="2"/>
    </row>
    <row r="494" spans="11:123"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  <c r="DN494" s="2"/>
      <c r="DO494" s="2"/>
      <c r="DP494" s="2"/>
      <c r="DQ494" s="2"/>
      <c r="DR494" s="2"/>
      <c r="DS494" s="2"/>
    </row>
    <row r="495" spans="11:123"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  <c r="DN495" s="2"/>
      <c r="DO495" s="2"/>
      <c r="DP495" s="2"/>
      <c r="DQ495" s="2"/>
      <c r="DR495" s="2"/>
      <c r="DS495" s="2"/>
    </row>
    <row r="496" spans="11:123"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  <c r="DN496" s="2"/>
      <c r="DO496" s="2"/>
      <c r="DP496" s="2"/>
      <c r="DQ496" s="2"/>
      <c r="DR496" s="2"/>
      <c r="DS496" s="2"/>
    </row>
    <row r="497" spans="11:123"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  <c r="DN497" s="2"/>
      <c r="DO497" s="2"/>
      <c r="DP497" s="2"/>
      <c r="DQ497" s="2"/>
      <c r="DR497" s="2"/>
      <c r="DS497" s="2"/>
    </row>
    <row r="498" spans="11:123"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  <c r="DN498" s="2"/>
      <c r="DO498" s="2"/>
      <c r="DP498" s="2"/>
      <c r="DQ498" s="2"/>
      <c r="DR498" s="2"/>
      <c r="DS498" s="2"/>
    </row>
    <row r="499" spans="11:123"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  <c r="DN499" s="2"/>
      <c r="DO499" s="2"/>
      <c r="DP499" s="2"/>
      <c r="DQ499" s="2"/>
      <c r="DR499" s="2"/>
      <c r="DS499" s="2"/>
    </row>
    <row r="500" spans="11:123"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  <c r="DN500" s="2"/>
      <c r="DO500" s="2"/>
      <c r="DP500" s="2"/>
      <c r="DQ500" s="2"/>
      <c r="DR500" s="2"/>
      <c r="DS500" s="2"/>
    </row>
    <row r="501" spans="11:123"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Q501" s="2"/>
      <c r="DR501" s="2"/>
      <c r="DS501" s="2"/>
    </row>
    <row r="502" spans="11:123"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Q502" s="2"/>
      <c r="DR502" s="2"/>
      <c r="DS502" s="2"/>
    </row>
    <row r="503" spans="11:123"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Q503" s="2"/>
      <c r="DR503" s="2"/>
      <c r="DS503" s="2"/>
    </row>
    <row r="504" spans="11:123"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  <c r="DN504" s="2"/>
      <c r="DO504" s="2"/>
      <c r="DP504" s="2"/>
      <c r="DQ504" s="2"/>
      <c r="DR504" s="2"/>
      <c r="DS504" s="2"/>
    </row>
    <row r="505" spans="11:123"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Q505" s="2"/>
      <c r="DR505" s="2"/>
      <c r="DS505" s="2"/>
    </row>
    <row r="506" spans="11:123"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  <c r="DN506" s="2"/>
      <c r="DO506" s="2"/>
      <c r="DP506" s="2"/>
      <c r="DQ506" s="2"/>
      <c r="DR506" s="2"/>
      <c r="DS506" s="2"/>
    </row>
    <row r="507" spans="11:123"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  <c r="DN507" s="2"/>
      <c r="DO507" s="2"/>
      <c r="DP507" s="2"/>
      <c r="DQ507" s="2"/>
      <c r="DR507" s="2"/>
      <c r="DS507" s="2"/>
    </row>
    <row r="508" spans="11:123"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  <c r="DN508" s="2"/>
      <c r="DO508" s="2"/>
      <c r="DP508" s="2"/>
      <c r="DQ508" s="2"/>
      <c r="DR508" s="2"/>
      <c r="DS508" s="2"/>
    </row>
    <row r="509" spans="11:123"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  <c r="DN509" s="2"/>
      <c r="DO509" s="2"/>
      <c r="DP509" s="2"/>
      <c r="DQ509" s="2"/>
      <c r="DR509" s="2"/>
      <c r="DS509" s="2"/>
    </row>
    <row r="510" spans="11:123"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  <c r="DN510" s="2"/>
      <c r="DO510" s="2"/>
      <c r="DP510" s="2"/>
      <c r="DQ510" s="2"/>
      <c r="DR510" s="2"/>
      <c r="DS510" s="2"/>
    </row>
    <row r="511" spans="11:123"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  <c r="DN511" s="2"/>
      <c r="DO511" s="2"/>
      <c r="DP511" s="2"/>
      <c r="DQ511" s="2"/>
      <c r="DR511" s="2"/>
      <c r="DS511" s="2"/>
    </row>
    <row r="512" spans="11:123"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  <c r="DN512" s="2"/>
      <c r="DO512" s="2"/>
      <c r="DP512" s="2"/>
      <c r="DQ512" s="2"/>
      <c r="DR512" s="2"/>
      <c r="DS512" s="2"/>
    </row>
    <row r="513" spans="11:123"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  <c r="DN513" s="2"/>
      <c r="DO513" s="2"/>
      <c r="DP513" s="2"/>
      <c r="DQ513" s="2"/>
      <c r="DR513" s="2"/>
      <c r="DS513" s="2"/>
    </row>
    <row r="514" spans="11:123"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  <c r="DN514" s="2"/>
      <c r="DO514" s="2"/>
      <c r="DP514" s="2"/>
      <c r="DQ514" s="2"/>
      <c r="DR514" s="2"/>
      <c r="DS514" s="2"/>
    </row>
    <row r="515" spans="11:123"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  <c r="DN515" s="2"/>
      <c r="DO515" s="2"/>
      <c r="DP515" s="2"/>
      <c r="DQ515" s="2"/>
      <c r="DR515" s="2"/>
      <c r="DS515" s="2"/>
    </row>
    <row r="516" spans="11:123"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  <c r="DN516" s="2"/>
      <c r="DO516" s="2"/>
      <c r="DP516" s="2"/>
      <c r="DQ516" s="2"/>
      <c r="DR516" s="2"/>
      <c r="DS516" s="2"/>
    </row>
    <row r="517" spans="11:123"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  <c r="DN517" s="2"/>
      <c r="DO517" s="2"/>
      <c r="DP517" s="2"/>
      <c r="DQ517" s="2"/>
      <c r="DR517" s="2"/>
      <c r="DS517" s="2"/>
    </row>
    <row r="518" spans="11:123"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  <c r="DN518" s="2"/>
      <c r="DO518" s="2"/>
      <c r="DP518" s="2"/>
      <c r="DQ518" s="2"/>
      <c r="DR518" s="2"/>
      <c r="DS518" s="2"/>
    </row>
    <row r="519" spans="11:123"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  <c r="DN519" s="2"/>
      <c r="DO519" s="2"/>
      <c r="DP519" s="2"/>
      <c r="DQ519" s="2"/>
      <c r="DR519" s="2"/>
      <c r="DS519" s="2"/>
    </row>
    <row r="520" spans="11:123"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  <c r="DN520" s="2"/>
      <c r="DO520" s="2"/>
      <c r="DP520" s="2"/>
      <c r="DQ520" s="2"/>
      <c r="DR520" s="2"/>
      <c r="DS520" s="2"/>
    </row>
    <row r="521" spans="11:123"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  <c r="DN521" s="2"/>
      <c r="DO521" s="2"/>
      <c r="DP521" s="2"/>
      <c r="DQ521" s="2"/>
      <c r="DR521" s="2"/>
      <c r="DS521" s="2"/>
    </row>
    <row r="522" spans="11:123"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  <c r="DN522" s="2"/>
      <c r="DO522" s="2"/>
      <c r="DP522" s="2"/>
      <c r="DQ522" s="2"/>
      <c r="DR522" s="2"/>
      <c r="DS522" s="2"/>
    </row>
    <row r="523" spans="11:123"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  <c r="DN523" s="2"/>
      <c r="DO523" s="2"/>
      <c r="DP523" s="2"/>
      <c r="DQ523" s="2"/>
      <c r="DR523" s="2"/>
      <c r="DS523" s="2"/>
    </row>
    <row r="524" spans="11:123"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  <c r="DN524" s="2"/>
      <c r="DO524" s="2"/>
      <c r="DP524" s="2"/>
      <c r="DQ524" s="2"/>
      <c r="DR524" s="2"/>
      <c r="DS524" s="2"/>
    </row>
    <row r="525" spans="11:123"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  <c r="DN525" s="2"/>
      <c r="DO525" s="2"/>
      <c r="DP525" s="2"/>
      <c r="DQ525" s="2"/>
      <c r="DR525" s="2"/>
      <c r="DS525" s="2"/>
    </row>
    <row r="526" spans="11:123"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  <c r="DN526" s="2"/>
      <c r="DO526" s="2"/>
      <c r="DP526" s="2"/>
      <c r="DQ526" s="2"/>
      <c r="DR526" s="2"/>
      <c r="DS526" s="2"/>
    </row>
    <row r="527" spans="11:123"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  <c r="DN527" s="2"/>
      <c r="DO527" s="2"/>
      <c r="DP527" s="2"/>
      <c r="DQ527" s="2"/>
      <c r="DR527" s="2"/>
      <c r="DS527" s="2"/>
    </row>
    <row r="528" spans="11:123"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  <c r="DN528" s="2"/>
      <c r="DO528" s="2"/>
      <c r="DP528" s="2"/>
      <c r="DQ528" s="2"/>
      <c r="DR528" s="2"/>
      <c r="DS528" s="2"/>
    </row>
    <row r="529" spans="11:123"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  <c r="DN529" s="2"/>
      <c r="DO529" s="2"/>
      <c r="DP529" s="2"/>
      <c r="DQ529" s="2"/>
      <c r="DR529" s="2"/>
      <c r="DS529" s="2"/>
    </row>
    <row r="530" spans="11:123"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  <c r="DN530" s="2"/>
      <c r="DO530" s="2"/>
      <c r="DP530" s="2"/>
      <c r="DQ530" s="2"/>
      <c r="DR530" s="2"/>
      <c r="DS530" s="2"/>
    </row>
    <row r="531" spans="11:123"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  <c r="DN531" s="2"/>
      <c r="DO531" s="2"/>
      <c r="DP531" s="2"/>
      <c r="DQ531" s="2"/>
      <c r="DR531" s="2"/>
      <c r="DS531" s="2"/>
    </row>
    <row r="532" spans="11:123"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  <c r="DN532" s="2"/>
      <c r="DO532" s="2"/>
      <c r="DP532" s="2"/>
      <c r="DQ532" s="2"/>
      <c r="DR532" s="2"/>
      <c r="DS532" s="2"/>
    </row>
    <row r="533" spans="11:123"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  <c r="DN533" s="2"/>
      <c r="DO533" s="2"/>
      <c r="DP533" s="2"/>
      <c r="DQ533" s="2"/>
      <c r="DR533" s="2"/>
      <c r="DS533" s="2"/>
    </row>
    <row r="534" spans="11:123"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  <c r="DN534" s="2"/>
      <c r="DO534" s="2"/>
      <c r="DP534" s="2"/>
      <c r="DQ534" s="2"/>
      <c r="DR534" s="2"/>
      <c r="DS534" s="2"/>
    </row>
    <row r="535" spans="11:123"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  <c r="DN535" s="2"/>
      <c r="DO535" s="2"/>
      <c r="DP535" s="2"/>
      <c r="DQ535" s="2"/>
      <c r="DR535" s="2"/>
      <c r="DS535" s="2"/>
    </row>
    <row r="536" spans="11:123"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  <c r="DN536" s="2"/>
      <c r="DO536" s="2"/>
      <c r="DP536" s="2"/>
      <c r="DQ536" s="2"/>
      <c r="DR536" s="2"/>
      <c r="DS536" s="2"/>
    </row>
    <row r="537" spans="11:123"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  <c r="DN537" s="2"/>
      <c r="DO537" s="2"/>
      <c r="DP537" s="2"/>
      <c r="DQ537" s="2"/>
      <c r="DR537" s="2"/>
      <c r="DS537" s="2"/>
    </row>
    <row r="538" spans="11:123"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  <c r="DN538" s="2"/>
      <c r="DO538" s="2"/>
      <c r="DP538" s="2"/>
      <c r="DQ538" s="2"/>
      <c r="DR538" s="2"/>
      <c r="DS538" s="2"/>
    </row>
    <row r="539" spans="11:123"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  <c r="DN539" s="2"/>
      <c r="DO539" s="2"/>
      <c r="DP539" s="2"/>
      <c r="DQ539" s="2"/>
      <c r="DR539" s="2"/>
      <c r="DS539" s="2"/>
    </row>
    <row r="540" spans="11:123"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  <c r="DN540" s="2"/>
      <c r="DO540" s="2"/>
      <c r="DP540" s="2"/>
      <c r="DQ540" s="2"/>
      <c r="DR540" s="2"/>
      <c r="DS540" s="2"/>
    </row>
    <row r="541" spans="11:123"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  <c r="DN541" s="2"/>
      <c r="DO541" s="2"/>
      <c r="DP541" s="2"/>
      <c r="DQ541" s="2"/>
      <c r="DR541" s="2"/>
      <c r="DS541" s="2"/>
    </row>
    <row r="542" spans="11:123"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  <c r="DN542" s="2"/>
      <c r="DO542" s="2"/>
      <c r="DP542" s="2"/>
      <c r="DQ542" s="2"/>
      <c r="DR542" s="2"/>
      <c r="DS542" s="2"/>
    </row>
    <row r="543" spans="11:123"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  <c r="DN543" s="2"/>
      <c r="DO543" s="2"/>
      <c r="DP543" s="2"/>
      <c r="DQ543" s="2"/>
      <c r="DR543" s="2"/>
      <c r="DS543" s="2"/>
    </row>
    <row r="544" spans="11:123"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  <c r="DN544" s="2"/>
      <c r="DO544" s="2"/>
      <c r="DP544" s="2"/>
      <c r="DQ544" s="2"/>
      <c r="DR544" s="2"/>
      <c r="DS544" s="2"/>
    </row>
    <row r="545" spans="11:123"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  <c r="DN545" s="2"/>
      <c r="DO545" s="2"/>
      <c r="DP545" s="2"/>
      <c r="DQ545" s="2"/>
      <c r="DR545" s="2"/>
      <c r="DS545" s="2"/>
    </row>
    <row r="546" spans="11:123"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  <c r="DN546" s="2"/>
      <c r="DO546" s="2"/>
      <c r="DP546" s="2"/>
      <c r="DQ546" s="2"/>
      <c r="DR546" s="2"/>
      <c r="DS546" s="2"/>
    </row>
    <row r="547" spans="11:123"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  <c r="DN547" s="2"/>
      <c r="DO547" s="2"/>
      <c r="DP547" s="2"/>
      <c r="DQ547" s="2"/>
      <c r="DR547" s="2"/>
      <c r="DS547" s="2"/>
    </row>
    <row r="548" spans="11:123"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  <c r="DN548" s="2"/>
      <c r="DO548" s="2"/>
      <c r="DP548" s="2"/>
      <c r="DQ548" s="2"/>
      <c r="DR548" s="2"/>
      <c r="DS548" s="2"/>
    </row>
    <row r="549" spans="11:123"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  <c r="DN549" s="2"/>
      <c r="DO549" s="2"/>
      <c r="DP549" s="2"/>
      <c r="DQ549" s="2"/>
      <c r="DR549" s="2"/>
      <c r="DS549" s="2"/>
    </row>
    <row r="550" spans="11:123"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  <c r="DN550" s="2"/>
      <c r="DO550" s="2"/>
      <c r="DP550" s="2"/>
      <c r="DQ550" s="2"/>
      <c r="DR550" s="2"/>
      <c r="DS550" s="2"/>
    </row>
    <row r="551" spans="11:123"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  <c r="DN551" s="2"/>
      <c r="DO551" s="2"/>
      <c r="DP551" s="2"/>
      <c r="DQ551" s="2"/>
      <c r="DR551" s="2"/>
      <c r="DS551" s="2"/>
    </row>
    <row r="552" spans="11:123"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  <c r="DN552" s="2"/>
      <c r="DO552" s="2"/>
      <c r="DP552" s="2"/>
      <c r="DQ552" s="2"/>
      <c r="DR552" s="2"/>
      <c r="DS552" s="2"/>
    </row>
    <row r="553" spans="11:123"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  <c r="DN553" s="2"/>
      <c r="DO553" s="2"/>
      <c r="DP553" s="2"/>
      <c r="DQ553" s="2"/>
      <c r="DR553" s="2"/>
      <c r="DS553" s="2"/>
    </row>
    <row r="554" spans="11:123"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  <c r="DN554" s="2"/>
      <c r="DO554" s="2"/>
      <c r="DP554" s="2"/>
      <c r="DQ554" s="2"/>
      <c r="DR554" s="2"/>
      <c r="DS554" s="2"/>
    </row>
    <row r="555" spans="11:123"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  <c r="DN555" s="2"/>
      <c r="DO555" s="2"/>
      <c r="DP555" s="2"/>
      <c r="DQ555" s="2"/>
      <c r="DR555" s="2"/>
      <c r="DS555" s="2"/>
    </row>
    <row r="556" spans="11:123"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  <c r="DN556" s="2"/>
      <c r="DO556" s="2"/>
      <c r="DP556" s="2"/>
      <c r="DQ556" s="2"/>
      <c r="DR556" s="2"/>
      <c r="DS556" s="2"/>
    </row>
    <row r="557" spans="11:123"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  <c r="DN557" s="2"/>
      <c r="DO557" s="2"/>
      <c r="DP557" s="2"/>
      <c r="DQ557" s="2"/>
      <c r="DR557" s="2"/>
      <c r="DS557" s="2"/>
    </row>
    <row r="558" spans="11:123"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  <c r="DN558" s="2"/>
      <c r="DO558" s="2"/>
      <c r="DP558" s="2"/>
      <c r="DQ558" s="2"/>
      <c r="DR558" s="2"/>
      <c r="DS558" s="2"/>
    </row>
    <row r="559" spans="11:123"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  <c r="DN559" s="2"/>
      <c r="DO559" s="2"/>
      <c r="DP559" s="2"/>
      <c r="DQ559" s="2"/>
      <c r="DR559" s="2"/>
      <c r="DS559" s="2"/>
    </row>
    <row r="560" spans="11:123"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  <c r="DN560" s="2"/>
      <c r="DO560" s="2"/>
      <c r="DP560" s="2"/>
      <c r="DQ560" s="2"/>
      <c r="DR560" s="2"/>
      <c r="DS560" s="2"/>
    </row>
    <row r="561" spans="11:123"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  <c r="DN561" s="2"/>
      <c r="DO561" s="2"/>
      <c r="DP561" s="2"/>
      <c r="DQ561" s="2"/>
      <c r="DR561" s="2"/>
      <c r="DS561" s="2"/>
    </row>
    <row r="562" spans="11:123"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  <c r="DN562" s="2"/>
      <c r="DO562" s="2"/>
      <c r="DP562" s="2"/>
      <c r="DQ562" s="2"/>
      <c r="DR562" s="2"/>
      <c r="DS562" s="2"/>
    </row>
    <row r="563" spans="11:123"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  <c r="DN563" s="2"/>
      <c r="DO563" s="2"/>
      <c r="DP563" s="2"/>
      <c r="DQ563" s="2"/>
      <c r="DR563" s="2"/>
      <c r="DS563" s="2"/>
    </row>
    <row r="564" spans="11:123"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  <c r="DN564" s="2"/>
      <c r="DO564" s="2"/>
      <c r="DP564" s="2"/>
      <c r="DQ564" s="2"/>
      <c r="DR564" s="2"/>
      <c r="DS564" s="2"/>
    </row>
    <row r="565" spans="11:123"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  <c r="DN565" s="2"/>
      <c r="DO565" s="2"/>
      <c r="DP565" s="2"/>
      <c r="DQ565" s="2"/>
      <c r="DR565" s="2"/>
      <c r="DS565" s="2"/>
    </row>
    <row r="566" spans="11:123"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  <c r="DN566" s="2"/>
      <c r="DO566" s="2"/>
      <c r="DP566" s="2"/>
      <c r="DQ566" s="2"/>
      <c r="DR566" s="2"/>
      <c r="DS566" s="2"/>
    </row>
    <row r="567" spans="11:123"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  <c r="DN567" s="2"/>
      <c r="DO567" s="2"/>
      <c r="DP567" s="2"/>
      <c r="DQ567" s="2"/>
      <c r="DR567" s="2"/>
      <c r="DS567" s="2"/>
    </row>
    <row r="568" spans="11:123"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  <c r="DN568" s="2"/>
      <c r="DO568" s="2"/>
      <c r="DP568" s="2"/>
      <c r="DQ568" s="2"/>
      <c r="DR568" s="2"/>
      <c r="DS568" s="2"/>
    </row>
    <row r="569" spans="11:123"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  <c r="DN569" s="2"/>
      <c r="DO569" s="2"/>
      <c r="DP569" s="2"/>
      <c r="DQ569" s="2"/>
      <c r="DR569" s="2"/>
      <c r="DS569" s="2"/>
    </row>
    <row r="570" spans="11:123"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  <c r="DN570" s="2"/>
      <c r="DO570" s="2"/>
      <c r="DP570" s="2"/>
      <c r="DQ570" s="2"/>
      <c r="DR570" s="2"/>
      <c r="DS570" s="2"/>
    </row>
    <row r="571" spans="11:123"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  <c r="DN571" s="2"/>
      <c r="DO571" s="2"/>
      <c r="DP571" s="2"/>
      <c r="DQ571" s="2"/>
      <c r="DR571" s="2"/>
      <c r="DS571" s="2"/>
    </row>
    <row r="572" spans="11:123"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  <c r="DN572" s="2"/>
      <c r="DO572" s="2"/>
      <c r="DP572" s="2"/>
      <c r="DQ572" s="2"/>
      <c r="DR572" s="2"/>
      <c r="DS572" s="2"/>
    </row>
    <row r="573" spans="11:123"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  <c r="DN573" s="2"/>
      <c r="DO573" s="2"/>
      <c r="DP573" s="2"/>
      <c r="DQ573" s="2"/>
      <c r="DR573" s="2"/>
      <c r="DS573" s="2"/>
    </row>
    <row r="574" spans="11:123"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  <c r="DN574" s="2"/>
      <c r="DO574" s="2"/>
      <c r="DP574" s="2"/>
      <c r="DQ574" s="2"/>
      <c r="DR574" s="2"/>
      <c r="DS574" s="2"/>
    </row>
    <row r="575" spans="11:123"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  <c r="DN575" s="2"/>
      <c r="DO575" s="2"/>
      <c r="DP575" s="2"/>
      <c r="DQ575" s="2"/>
      <c r="DR575" s="2"/>
      <c r="DS575" s="2"/>
    </row>
    <row r="576" spans="11:123"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  <c r="DN576" s="2"/>
      <c r="DO576" s="2"/>
      <c r="DP576" s="2"/>
      <c r="DQ576" s="2"/>
      <c r="DR576" s="2"/>
      <c r="DS576" s="2"/>
    </row>
    <row r="577" spans="11:123"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  <c r="DN577" s="2"/>
      <c r="DO577" s="2"/>
      <c r="DP577" s="2"/>
      <c r="DQ577" s="2"/>
      <c r="DR577" s="2"/>
      <c r="DS577" s="2"/>
    </row>
    <row r="578" spans="11:123"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  <c r="CZ578" s="2"/>
      <c r="DA578" s="2"/>
      <c r="DB578" s="2"/>
      <c r="DC578" s="2"/>
      <c r="DD578" s="2"/>
      <c r="DE578" s="2"/>
      <c r="DF578" s="2"/>
      <c r="DG578" s="2"/>
      <c r="DH578" s="2"/>
      <c r="DI578" s="2"/>
      <c r="DJ578" s="2"/>
      <c r="DK578" s="2"/>
      <c r="DL578" s="2"/>
      <c r="DM578" s="2"/>
      <c r="DN578" s="2"/>
      <c r="DO578" s="2"/>
      <c r="DP578" s="2"/>
      <c r="DQ578" s="2"/>
      <c r="DR578" s="2"/>
      <c r="DS578" s="2"/>
    </row>
    <row r="579" spans="11:123"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  <c r="DN579" s="2"/>
      <c r="DO579" s="2"/>
      <c r="DP579" s="2"/>
      <c r="DQ579" s="2"/>
      <c r="DR579" s="2"/>
      <c r="DS579" s="2"/>
    </row>
    <row r="580" spans="11:123"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  <c r="CZ580" s="2"/>
      <c r="DA580" s="2"/>
      <c r="DB580" s="2"/>
      <c r="DC580" s="2"/>
      <c r="DD580" s="2"/>
      <c r="DE580" s="2"/>
      <c r="DF580" s="2"/>
      <c r="DG580" s="2"/>
      <c r="DH580" s="2"/>
      <c r="DI580" s="2"/>
      <c r="DJ580" s="2"/>
      <c r="DK580" s="2"/>
      <c r="DL580" s="2"/>
      <c r="DM580" s="2"/>
      <c r="DN580" s="2"/>
      <c r="DO580" s="2"/>
      <c r="DP580" s="2"/>
      <c r="DQ580" s="2"/>
      <c r="DR580" s="2"/>
      <c r="DS580" s="2"/>
    </row>
    <row r="581" spans="11:123"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  <c r="CZ581" s="2"/>
      <c r="DA581" s="2"/>
      <c r="DB581" s="2"/>
      <c r="DC581" s="2"/>
      <c r="DD581" s="2"/>
      <c r="DE581" s="2"/>
      <c r="DF581" s="2"/>
      <c r="DG581" s="2"/>
      <c r="DH581" s="2"/>
      <c r="DI581" s="2"/>
      <c r="DJ581" s="2"/>
      <c r="DK581" s="2"/>
      <c r="DL581" s="2"/>
      <c r="DM581" s="2"/>
      <c r="DN581" s="2"/>
      <c r="DO581" s="2"/>
      <c r="DP581" s="2"/>
      <c r="DQ581" s="2"/>
      <c r="DR581" s="2"/>
      <c r="DS581" s="2"/>
    </row>
    <row r="582" spans="11:123"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  <c r="CZ582" s="2"/>
      <c r="DA582" s="2"/>
      <c r="DB582" s="2"/>
      <c r="DC582" s="2"/>
      <c r="DD582" s="2"/>
      <c r="DE582" s="2"/>
      <c r="DF582" s="2"/>
      <c r="DG582" s="2"/>
      <c r="DH582" s="2"/>
      <c r="DI582" s="2"/>
      <c r="DJ582" s="2"/>
      <c r="DK582" s="2"/>
      <c r="DL582" s="2"/>
      <c r="DM582" s="2"/>
      <c r="DN582" s="2"/>
      <c r="DO582" s="2"/>
      <c r="DP582" s="2"/>
      <c r="DQ582" s="2"/>
      <c r="DR582" s="2"/>
      <c r="DS582" s="2"/>
    </row>
    <row r="583" spans="11:123"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2"/>
      <c r="DH583" s="2"/>
      <c r="DI583" s="2"/>
      <c r="DJ583" s="2"/>
      <c r="DK583" s="2"/>
      <c r="DL583" s="2"/>
      <c r="DM583" s="2"/>
      <c r="DN583" s="2"/>
      <c r="DO583" s="2"/>
      <c r="DP583" s="2"/>
      <c r="DQ583" s="2"/>
      <c r="DR583" s="2"/>
      <c r="DS583" s="2"/>
    </row>
    <row r="584" spans="11:123"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  <c r="CZ584" s="2"/>
      <c r="DA584" s="2"/>
      <c r="DB584" s="2"/>
      <c r="DC584" s="2"/>
      <c r="DD584" s="2"/>
      <c r="DE584" s="2"/>
      <c r="DF584" s="2"/>
      <c r="DG584" s="2"/>
      <c r="DH584" s="2"/>
      <c r="DI584" s="2"/>
      <c r="DJ584" s="2"/>
      <c r="DK584" s="2"/>
      <c r="DL584" s="2"/>
      <c r="DM584" s="2"/>
      <c r="DN584" s="2"/>
      <c r="DO584" s="2"/>
      <c r="DP584" s="2"/>
      <c r="DQ584" s="2"/>
      <c r="DR584" s="2"/>
      <c r="DS584" s="2"/>
    </row>
    <row r="585" spans="11:123"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  <c r="CZ585" s="2"/>
      <c r="DA585" s="2"/>
      <c r="DB585" s="2"/>
      <c r="DC585" s="2"/>
      <c r="DD585" s="2"/>
      <c r="DE585" s="2"/>
      <c r="DF585" s="2"/>
      <c r="DG585" s="2"/>
      <c r="DH585" s="2"/>
      <c r="DI585" s="2"/>
      <c r="DJ585" s="2"/>
      <c r="DK585" s="2"/>
      <c r="DL585" s="2"/>
      <c r="DM585" s="2"/>
      <c r="DN585" s="2"/>
      <c r="DO585" s="2"/>
      <c r="DP585" s="2"/>
      <c r="DQ585" s="2"/>
      <c r="DR585" s="2"/>
      <c r="DS585" s="2"/>
    </row>
    <row r="586" spans="11:123"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  <c r="CZ586" s="2"/>
      <c r="DA586" s="2"/>
      <c r="DB586" s="2"/>
      <c r="DC586" s="2"/>
      <c r="DD586" s="2"/>
      <c r="DE586" s="2"/>
      <c r="DF586" s="2"/>
      <c r="DG586" s="2"/>
      <c r="DH586" s="2"/>
      <c r="DI586" s="2"/>
      <c r="DJ586" s="2"/>
      <c r="DK586" s="2"/>
      <c r="DL586" s="2"/>
      <c r="DM586" s="2"/>
      <c r="DN586" s="2"/>
      <c r="DO586" s="2"/>
      <c r="DP586" s="2"/>
      <c r="DQ586" s="2"/>
      <c r="DR586" s="2"/>
      <c r="DS586" s="2"/>
    </row>
    <row r="587" spans="11:123"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  <c r="CZ587" s="2"/>
      <c r="DA587" s="2"/>
      <c r="DB587" s="2"/>
      <c r="DC587" s="2"/>
      <c r="DD587" s="2"/>
      <c r="DE587" s="2"/>
      <c r="DF587" s="2"/>
      <c r="DG587" s="2"/>
      <c r="DH587" s="2"/>
      <c r="DI587" s="2"/>
      <c r="DJ587" s="2"/>
      <c r="DK587" s="2"/>
      <c r="DL587" s="2"/>
      <c r="DM587" s="2"/>
      <c r="DN587" s="2"/>
      <c r="DO587" s="2"/>
      <c r="DP587" s="2"/>
      <c r="DQ587" s="2"/>
      <c r="DR587" s="2"/>
      <c r="DS587" s="2"/>
    </row>
    <row r="588" spans="11:123"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  <c r="CZ588" s="2"/>
      <c r="DA588" s="2"/>
      <c r="DB588" s="2"/>
      <c r="DC588" s="2"/>
      <c r="DD588" s="2"/>
      <c r="DE588" s="2"/>
      <c r="DF588" s="2"/>
      <c r="DG588" s="2"/>
      <c r="DH588" s="2"/>
      <c r="DI588" s="2"/>
      <c r="DJ588" s="2"/>
      <c r="DK588" s="2"/>
      <c r="DL588" s="2"/>
      <c r="DM588" s="2"/>
      <c r="DN588" s="2"/>
      <c r="DO588" s="2"/>
      <c r="DP588" s="2"/>
      <c r="DQ588" s="2"/>
      <c r="DR588" s="2"/>
      <c r="DS588" s="2"/>
    </row>
    <row r="589" spans="11:123"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  <c r="CZ589" s="2"/>
      <c r="DA589" s="2"/>
      <c r="DB589" s="2"/>
      <c r="DC589" s="2"/>
      <c r="DD589" s="2"/>
      <c r="DE589" s="2"/>
      <c r="DF589" s="2"/>
      <c r="DG589" s="2"/>
      <c r="DH589" s="2"/>
      <c r="DI589" s="2"/>
      <c r="DJ589" s="2"/>
      <c r="DK589" s="2"/>
      <c r="DL589" s="2"/>
      <c r="DM589" s="2"/>
      <c r="DN589" s="2"/>
      <c r="DO589" s="2"/>
      <c r="DP589" s="2"/>
      <c r="DQ589" s="2"/>
      <c r="DR589" s="2"/>
      <c r="DS589" s="2"/>
    </row>
  </sheetData>
  <customSheetViews>
    <customSheetView guid="{339DB376-C828-4F94-8FA8-65EAB1936E27}">
      <selection activeCell="D5" sqref="D5:G5"/>
      <pageMargins left="0.75" right="0.75" top="1" bottom="1" header="0.5" footer="0.5"/>
      <pageSetup paperSize="9" scale="75" orientation="portrait" r:id="rId1"/>
      <headerFooter alignWithMargins="0"/>
    </customSheetView>
  </customSheetViews>
  <mergeCells count="29">
    <mergeCell ref="D19:G19"/>
    <mergeCell ref="D20:G20"/>
    <mergeCell ref="D21:G21"/>
    <mergeCell ref="D22:G22"/>
    <mergeCell ref="D28:G28"/>
    <mergeCell ref="D25:G25"/>
    <mergeCell ref="D23:G23"/>
    <mergeCell ref="D24:G24"/>
    <mergeCell ref="D26:G26"/>
    <mergeCell ref="D27:G27"/>
    <mergeCell ref="D16:G16"/>
    <mergeCell ref="D17:G17"/>
    <mergeCell ref="D18:G18"/>
    <mergeCell ref="D12:G12"/>
    <mergeCell ref="D13:G13"/>
    <mergeCell ref="D14:G14"/>
    <mergeCell ref="D15:G15"/>
    <mergeCell ref="D9:G9"/>
    <mergeCell ref="D10:G10"/>
    <mergeCell ref="D11:G11"/>
    <mergeCell ref="D6:G6"/>
    <mergeCell ref="D7:G7"/>
    <mergeCell ref="D8:G8"/>
    <mergeCell ref="C2:I2"/>
    <mergeCell ref="A4:A5"/>
    <mergeCell ref="B4:G4"/>
    <mergeCell ref="H4:H5"/>
    <mergeCell ref="I4:I5"/>
    <mergeCell ref="D5:G5"/>
  </mergeCells>
  <phoneticPr fontId="3" type="noConversion"/>
  <pageMargins left="0.75" right="0.75" top="1" bottom="1" header="0.5" footer="0.5"/>
  <pageSetup paperSize="9" scale="75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492"/>
  <sheetViews>
    <sheetView tabSelected="1" view="pageBreakPreview" topLeftCell="A83" workbookViewId="0">
      <selection activeCell="A21" sqref="A21:C21"/>
    </sheetView>
  </sheetViews>
  <sheetFormatPr defaultRowHeight="12.75"/>
  <cols>
    <col min="1" max="1" width="9.140625" style="40"/>
    <col min="2" max="2" width="13.5703125" style="40" customWidth="1"/>
    <col min="3" max="3" width="24.5703125" style="40" customWidth="1"/>
    <col min="4" max="5" width="3.5703125" style="40" bestFit="1" customWidth="1"/>
    <col min="6" max="6" width="13.5703125" style="40" customWidth="1"/>
    <col min="7" max="7" width="5" style="40" customWidth="1"/>
    <col min="8" max="8" width="13.5703125" style="40" customWidth="1"/>
    <col min="9" max="16384" width="9.140625" style="40"/>
  </cols>
  <sheetData>
    <row r="1" spans="1:8" hidden="1">
      <c r="D1" s="287" t="s">
        <v>11</v>
      </c>
      <c r="E1" s="287"/>
      <c r="F1" s="287"/>
      <c r="G1" s="287"/>
      <c r="H1" s="287"/>
    </row>
    <row r="2" spans="1:8" hidden="1">
      <c r="D2" s="288" t="s">
        <v>12</v>
      </c>
      <c r="E2" s="288"/>
      <c r="F2" s="288"/>
      <c r="G2" s="288"/>
      <c r="H2" s="288"/>
    </row>
    <row r="3" spans="1:8" hidden="1">
      <c r="D3" s="288"/>
      <c r="E3" s="288"/>
      <c r="F3" s="288"/>
      <c r="G3" s="288"/>
      <c r="H3" s="288"/>
    </row>
    <row r="4" spans="1:8" hidden="1">
      <c r="D4" s="288"/>
      <c r="E4" s="288"/>
      <c r="F4" s="288"/>
      <c r="G4" s="288"/>
      <c r="H4" s="288"/>
    </row>
    <row r="5" spans="1:8" ht="39.75" hidden="1" customHeight="1">
      <c r="D5" s="288"/>
      <c r="E5" s="288"/>
      <c r="F5" s="288"/>
      <c r="G5" s="288"/>
      <c r="H5" s="288"/>
    </row>
    <row r="6" spans="1:8" hidden="1">
      <c r="D6" s="288" t="s">
        <v>13</v>
      </c>
      <c r="E6" s="288"/>
      <c r="F6" s="288"/>
      <c r="G6" s="288"/>
      <c r="H6" s="288"/>
    </row>
    <row r="7" spans="1:8" hidden="1">
      <c r="D7" s="288"/>
      <c r="E7" s="288"/>
      <c r="F7" s="288"/>
      <c r="G7" s="288"/>
      <c r="H7" s="288"/>
    </row>
    <row r="8" spans="1:8" hidden="1">
      <c r="D8" s="288"/>
      <c r="E8" s="288"/>
      <c r="F8" s="288"/>
      <c r="G8" s="288"/>
      <c r="H8" s="288"/>
    </row>
    <row r="9" spans="1:8" ht="15">
      <c r="E9" s="131"/>
      <c r="F9" s="182" t="s">
        <v>0</v>
      </c>
      <c r="G9" s="183"/>
      <c r="H9" s="183"/>
    </row>
    <row r="10" spans="1:8" ht="12.75" customHeight="1">
      <c r="E10" s="134"/>
      <c r="F10" s="184" t="s">
        <v>1</v>
      </c>
      <c r="G10" s="184"/>
      <c r="H10" s="184"/>
    </row>
    <row r="11" spans="1:8" ht="45.75" customHeight="1">
      <c r="D11" s="134"/>
      <c r="E11" s="134"/>
      <c r="F11" s="184"/>
      <c r="G11" s="184"/>
      <c r="H11" s="184"/>
    </row>
    <row r="12" spans="1:8" ht="21" customHeight="1">
      <c r="D12" s="134"/>
      <c r="E12" s="134"/>
      <c r="F12" s="134"/>
      <c r="G12" s="184" t="s">
        <v>2</v>
      </c>
      <c r="H12" s="184"/>
    </row>
    <row r="13" spans="1:8">
      <c r="D13" s="134"/>
      <c r="E13" s="134"/>
      <c r="F13" s="134"/>
      <c r="G13" s="134"/>
      <c r="H13" s="4"/>
    </row>
    <row r="14" spans="1:8" ht="8.25" customHeight="1">
      <c r="A14" s="283" t="s">
        <v>3</v>
      </c>
      <c r="B14" s="283"/>
      <c r="C14" s="283"/>
      <c r="D14" s="283"/>
      <c r="E14" s="283"/>
      <c r="F14" s="283"/>
      <c r="G14" s="283"/>
      <c r="H14" s="283"/>
    </row>
    <row r="15" spans="1:8">
      <c r="A15" s="283"/>
      <c r="B15" s="283"/>
      <c r="C15" s="283"/>
      <c r="D15" s="283"/>
      <c r="E15" s="283"/>
      <c r="F15" s="283"/>
      <c r="G15" s="283"/>
      <c r="H15" s="283"/>
    </row>
    <row r="16" spans="1:8" ht="42.75" customHeight="1">
      <c r="A16" s="283"/>
      <c r="B16" s="283"/>
      <c r="C16" s="283"/>
      <c r="D16" s="283"/>
      <c r="E16" s="283"/>
      <c r="F16" s="283"/>
      <c r="G16" s="283"/>
      <c r="H16" s="283"/>
    </row>
    <row r="18" spans="1:8" ht="25.5">
      <c r="A18" s="284" t="s">
        <v>14</v>
      </c>
      <c r="B18" s="285"/>
      <c r="C18" s="286"/>
      <c r="D18" s="41" t="s">
        <v>15</v>
      </c>
      <c r="E18" s="42" t="s">
        <v>16</v>
      </c>
      <c r="F18" s="42" t="s">
        <v>17</v>
      </c>
      <c r="G18" s="42" t="s">
        <v>18</v>
      </c>
      <c r="H18" s="42" t="s">
        <v>149</v>
      </c>
    </row>
    <row r="19" spans="1:8">
      <c r="A19" s="194" t="s">
        <v>19</v>
      </c>
      <c r="B19" s="194"/>
      <c r="C19" s="194"/>
      <c r="D19" s="44" t="s">
        <v>20</v>
      </c>
      <c r="E19" s="45"/>
      <c r="F19" s="43"/>
      <c r="G19" s="43"/>
      <c r="H19" s="136">
        <v>17122.5</v>
      </c>
    </row>
    <row r="20" spans="1:8" ht="40.5" customHeight="1">
      <c r="A20" s="194" t="s">
        <v>21</v>
      </c>
      <c r="B20" s="194"/>
      <c r="C20" s="194"/>
      <c r="D20" s="44" t="s">
        <v>20</v>
      </c>
      <c r="E20" s="45" t="s">
        <v>22</v>
      </c>
      <c r="F20" s="145"/>
      <c r="G20" s="145"/>
      <c r="H20" s="135">
        <f t="shared" ref="H20:H25" si="0">H21</f>
        <v>1614.8</v>
      </c>
    </row>
    <row r="21" spans="1:8" ht="41.25" customHeight="1">
      <c r="A21" s="194" t="s">
        <v>23</v>
      </c>
      <c r="B21" s="194"/>
      <c r="C21" s="194"/>
      <c r="D21" s="45" t="s">
        <v>20</v>
      </c>
      <c r="E21" s="45" t="s">
        <v>22</v>
      </c>
      <c r="F21" s="46" t="s">
        <v>24</v>
      </c>
      <c r="G21" s="47"/>
      <c r="H21" s="136">
        <f t="shared" si="0"/>
        <v>1614.8</v>
      </c>
    </row>
    <row r="22" spans="1:8">
      <c r="A22" s="227" t="s">
        <v>25</v>
      </c>
      <c r="B22" s="227"/>
      <c r="C22" s="227"/>
      <c r="D22" s="45" t="s">
        <v>20</v>
      </c>
      <c r="E22" s="45" t="s">
        <v>22</v>
      </c>
      <c r="F22" s="46" t="s">
        <v>26</v>
      </c>
      <c r="G22" s="46"/>
      <c r="H22" s="136">
        <f t="shared" si="0"/>
        <v>1614.8</v>
      </c>
    </row>
    <row r="23" spans="1:8" ht="66.75" customHeight="1">
      <c r="A23" s="282" t="s">
        <v>27</v>
      </c>
      <c r="B23" s="282"/>
      <c r="C23" s="282"/>
      <c r="D23" s="45" t="s">
        <v>20</v>
      </c>
      <c r="E23" s="45" t="s">
        <v>22</v>
      </c>
      <c r="F23" s="48" t="s">
        <v>28</v>
      </c>
      <c r="G23" s="48"/>
      <c r="H23" s="135">
        <f t="shared" si="0"/>
        <v>1614.8</v>
      </c>
    </row>
    <row r="24" spans="1:8" ht="39" customHeight="1">
      <c r="A24" s="207" t="s">
        <v>29</v>
      </c>
      <c r="B24" s="207"/>
      <c r="C24" s="207"/>
      <c r="D24" s="45" t="s">
        <v>20</v>
      </c>
      <c r="E24" s="45" t="s">
        <v>22</v>
      </c>
      <c r="F24" s="48" t="s">
        <v>30</v>
      </c>
      <c r="G24" s="48"/>
      <c r="H24" s="135">
        <f t="shared" si="0"/>
        <v>1614.8</v>
      </c>
    </row>
    <row r="25" spans="1:8" ht="54" customHeight="1">
      <c r="A25" s="207" t="s">
        <v>31</v>
      </c>
      <c r="B25" s="207" t="s">
        <v>31</v>
      </c>
      <c r="C25" s="207" t="s">
        <v>31</v>
      </c>
      <c r="D25" s="45" t="s">
        <v>20</v>
      </c>
      <c r="E25" s="45" t="s">
        <v>22</v>
      </c>
      <c r="F25" s="48" t="s">
        <v>30</v>
      </c>
      <c r="G25" s="48">
        <v>100</v>
      </c>
      <c r="H25" s="135">
        <f t="shared" si="0"/>
        <v>1614.8</v>
      </c>
    </row>
    <row r="26" spans="1:8" ht="32.25" customHeight="1">
      <c r="A26" s="282" t="s">
        <v>32</v>
      </c>
      <c r="B26" s="282" t="s">
        <v>32</v>
      </c>
      <c r="C26" s="282" t="s">
        <v>32</v>
      </c>
      <c r="D26" s="45" t="s">
        <v>20</v>
      </c>
      <c r="E26" s="45" t="s">
        <v>22</v>
      </c>
      <c r="F26" s="48" t="s">
        <v>30</v>
      </c>
      <c r="G26" s="48">
        <v>120</v>
      </c>
      <c r="H26" s="135">
        <v>1614.8</v>
      </c>
    </row>
    <row r="27" spans="1:8" ht="55.5" customHeight="1">
      <c r="A27" s="188" t="s">
        <v>33</v>
      </c>
      <c r="B27" s="189"/>
      <c r="C27" s="190"/>
      <c r="D27" s="49" t="s">
        <v>20</v>
      </c>
      <c r="E27" s="49" t="s">
        <v>34</v>
      </c>
      <c r="F27" s="43"/>
      <c r="G27" s="43"/>
      <c r="H27" s="135">
        <f>H28</f>
        <v>70</v>
      </c>
    </row>
    <row r="28" spans="1:8" ht="27.75" customHeight="1">
      <c r="A28" s="198" t="s">
        <v>35</v>
      </c>
      <c r="B28" s="199" t="s">
        <v>36</v>
      </c>
      <c r="C28" s="200"/>
      <c r="D28" s="45" t="s">
        <v>20</v>
      </c>
      <c r="E28" s="45" t="s">
        <v>34</v>
      </c>
      <c r="F28" s="50" t="s">
        <v>36</v>
      </c>
      <c r="G28" s="50"/>
      <c r="H28" s="136">
        <f>H29+H32</f>
        <v>70</v>
      </c>
    </row>
    <row r="29" spans="1:8" hidden="1">
      <c r="A29" s="204" t="s">
        <v>37</v>
      </c>
      <c r="B29" s="205" t="s">
        <v>38</v>
      </c>
      <c r="C29" s="206"/>
      <c r="D29" s="45" t="s">
        <v>20</v>
      </c>
      <c r="E29" s="45" t="s">
        <v>34</v>
      </c>
      <c r="F29" s="51" t="s">
        <v>38</v>
      </c>
      <c r="G29" s="51"/>
      <c r="H29" s="135">
        <f>H30</f>
        <v>0</v>
      </c>
    </row>
    <row r="30" spans="1:8" ht="27.75" hidden="1" customHeight="1">
      <c r="A30" s="204" t="s">
        <v>39</v>
      </c>
      <c r="B30" s="205"/>
      <c r="C30" s="206"/>
      <c r="D30" s="45" t="s">
        <v>20</v>
      </c>
      <c r="E30" s="45" t="s">
        <v>34</v>
      </c>
      <c r="F30" s="51" t="s">
        <v>38</v>
      </c>
      <c r="G30" s="51">
        <v>200</v>
      </c>
      <c r="H30" s="135">
        <f>H31</f>
        <v>0</v>
      </c>
    </row>
    <row r="31" spans="1:8" ht="29.25" hidden="1" customHeight="1">
      <c r="A31" s="246" t="s">
        <v>42</v>
      </c>
      <c r="B31" s="247" t="s">
        <v>38</v>
      </c>
      <c r="C31" s="248">
        <v>240</v>
      </c>
      <c r="D31" s="52" t="s">
        <v>20</v>
      </c>
      <c r="E31" s="52" t="s">
        <v>34</v>
      </c>
      <c r="F31" s="53" t="s">
        <v>38</v>
      </c>
      <c r="G31" s="53">
        <v>240</v>
      </c>
      <c r="H31" s="137">
        <v>0</v>
      </c>
    </row>
    <row r="32" spans="1:8" ht="39" customHeight="1">
      <c r="A32" s="204" t="s">
        <v>43</v>
      </c>
      <c r="B32" s="205" t="s">
        <v>44</v>
      </c>
      <c r="C32" s="206"/>
      <c r="D32" s="45" t="s">
        <v>20</v>
      </c>
      <c r="E32" s="45" t="s">
        <v>34</v>
      </c>
      <c r="F32" s="51" t="s">
        <v>44</v>
      </c>
      <c r="G32" s="51"/>
      <c r="H32" s="135">
        <f>H33</f>
        <v>70</v>
      </c>
    </row>
    <row r="33" spans="1:8">
      <c r="A33" s="204" t="s">
        <v>45</v>
      </c>
      <c r="B33" s="205" t="s">
        <v>44</v>
      </c>
      <c r="C33" s="206">
        <v>500</v>
      </c>
      <c r="D33" s="45" t="s">
        <v>20</v>
      </c>
      <c r="E33" s="45" t="s">
        <v>34</v>
      </c>
      <c r="F33" s="51" t="s">
        <v>44</v>
      </c>
      <c r="G33" s="51">
        <v>500</v>
      </c>
      <c r="H33" s="135">
        <f>H34</f>
        <v>70</v>
      </c>
    </row>
    <row r="34" spans="1:8">
      <c r="A34" s="204" t="s">
        <v>290</v>
      </c>
      <c r="B34" s="205" t="s">
        <v>44</v>
      </c>
      <c r="C34" s="206">
        <v>540</v>
      </c>
      <c r="D34" s="45" t="s">
        <v>20</v>
      </c>
      <c r="E34" s="45" t="s">
        <v>34</v>
      </c>
      <c r="F34" s="51" t="s">
        <v>44</v>
      </c>
      <c r="G34" s="51">
        <v>540</v>
      </c>
      <c r="H34" s="135">
        <v>70</v>
      </c>
    </row>
    <row r="35" spans="1:8" ht="57" customHeight="1">
      <c r="A35" s="185" t="s">
        <v>46</v>
      </c>
      <c r="B35" s="186"/>
      <c r="C35" s="187"/>
      <c r="D35" s="49" t="s">
        <v>20</v>
      </c>
      <c r="E35" s="49" t="s">
        <v>47</v>
      </c>
      <c r="F35" s="43"/>
      <c r="G35" s="43"/>
      <c r="H35" s="135">
        <f>H36+H55+H59</f>
        <v>14831.2</v>
      </c>
    </row>
    <row r="36" spans="1:8" ht="41.25" customHeight="1">
      <c r="A36" s="194" t="s">
        <v>23</v>
      </c>
      <c r="B36" s="194"/>
      <c r="C36" s="194"/>
      <c r="D36" s="49" t="s">
        <v>20</v>
      </c>
      <c r="E36" s="49" t="s">
        <v>47</v>
      </c>
      <c r="F36" s="46" t="s">
        <v>24</v>
      </c>
      <c r="G36" s="43"/>
      <c r="H36" s="135">
        <f>H37</f>
        <v>14327.7</v>
      </c>
    </row>
    <row r="37" spans="1:8">
      <c r="A37" s="227" t="s">
        <v>25</v>
      </c>
      <c r="B37" s="227"/>
      <c r="C37" s="227"/>
      <c r="D37" s="49" t="s">
        <v>20</v>
      </c>
      <c r="E37" s="49" t="s">
        <v>47</v>
      </c>
      <c r="F37" s="46" t="s">
        <v>26</v>
      </c>
      <c r="G37" s="43"/>
      <c r="H37" s="135">
        <f>H38</f>
        <v>14327.7</v>
      </c>
    </row>
    <row r="38" spans="1:8" ht="41.25" customHeight="1">
      <c r="A38" s="282" t="s">
        <v>27</v>
      </c>
      <c r="B38" s="282"/>
      <c r="C38" s="282"/>
      <c r="D38" s="49" t="s">
        <v>20</v>
      </c>
      <c r="E38" s="49" t="s">
        <v>47</v>
      </c>
      <c r="F38" s="48" t="s">
        <v>28</v>
      </c>
      <c r="G38" s="43"/>
      <c r="H38" s="135">
        <f>H39+H48+H51</f>
        <v>14327.7</v>
      </c>
    </row>
    <row r="39" spans="1:8" ht="26.25" customHeight="1">
      <c r="A39" s="188" t="s">
        <v>48</v>
      </c>
      <c r="B39" s="189" t="s">
        <v>48</v>
      </c>
      <c r="C39" s="190" t="s">
        <v>48</v>
      </c>
      <c r="D39" s="49" t="s">
        <v>20</v>
      </c>
      <c r="E39" s="49" t="s">
        <v>47</v>
      </c>
      <c r="F39" s="48" t="s">
        <v>49</v>
      </c>
      <c r="G39" s="48"/>
      <c r="H39" s="135">
        <f>H40+H42+H46+H44</f>
        <v>13452.7</v>
      </c>
    </row>
    <row r="40" spans="1:8" ht="54.75" customHeight="1">
      <c r="A40" s="204" t="s">
        <v>31</v>
      </c>
      <c r="B40" s="205" t="s">
        <v>31</v>
      </c>
      <c r="C40" s="206" t="s">
        <v>31</v>
      </c>
      <c r="D40" s="49" t="s">
        <v>20</v>
      </c>
      <c r="E40" s="49" t="s">
        <v>47</v>
      </c>
      <c r="F40" s="48" t="s">
        <v>49</v>
      </c>
      <c r="G40" s="48">
        <v>100</v>
      </c>
      <c r="H40" s="135">
        <f>H41</f>
        <v>9972.7000000000007</v>
      </c>
    </row>
    <row r="41" spans="1:8" ht="28.5" customHeight="1">
      <c r="A41" s="204" t="s">
        <v>32</v>
      </c>
      <c r="B41" s="205" t="s">
        <v>32</v>
      </c>
      <c r="C41" s="206" t="s">
        <v>32</v>
      </c>
      <c r="D41" s="49" t="s">
        <v>20</v>
      </c>
      <c r="E41" s="49" t="s">
        <v>47</v>
      </c>
      <c r="F41" s="48" t="s">
        <v>49</v>
      </c>
      <c r="G41" s="48">
        <v>120</v>
      </c>
      <c r="H41" s="135">
        <f>10394.2-421.5</f>
        <v>9972.7000000000007</v>
      </c>
    </row>
    <row r="42" spans="1:8" ht="29.25" customHeight="1">
      <c r="A42" s="208" t="s">
        <v>39</v>
      </c>
      <c r="B42" s="209" t="s">
        <v>50</v>
      </c>
      <c r="C42" s="210" t="s">
        <v>50</v>
      </c>
      <c r="D42" s="49" t="s">
        <v>20</v>
      </c>
      <c r="E42" s="49" t="s">
        <v>47</v>
      </c>
      <c r="F42" s="48" t="s">
        <v>49</v>
      </c>
      <c r="G42" s="48">
        <v>200</v>
      </c>
      <c r="H42" s="135">
        <f>H43</f>
        <v>2800</v>
      </c>
    </row>
    <row r="43" spans="1:8" ht="39.75" customHeight="1">
      <c r="A43" s="207" t="s">
        <v>42</v>
      </c>
      <c r="B43" s="207" t="s">
        <v>42</v>
      </c>
      <c r="C43" s="207" t="s">
        <v>42</v>
      </c>
      <c r="D43" s="49" t="s">
        <v>20</v>
      </c>
      <c r="E43" s="49" t="s">
        <v>47</v>
      </c>
      <c r="F43" s="48" t="s">
        <v>49</v>
      </c>
      <c r="G43" s="48">
        <v>240</v>
      </c>
      <c r="H43" s="135">
        <v>2800</v>
      </c>
    </row>
    <row r="44" spans="1:8" ht="17.25" customHeight="1">
      <c r="A44" s="231" t="s">
        <v>215</v>
      </c>
      <c r="B44" s="232" t="s">
        <v>215</v>
      </c>
      <c r="C44" s="233" t="s">
        <v>215</v>
      </c>
      <c r="D44" s="49" t="s">
        <v>20</v>
      </c>
      <c r="E44" s="49" t="s">
        <v>47</v>
      </c>
      <c r="F44" s="48" t="s">
        <v>49</v>
      </c>
      <c r="G44" s="48">
        <v>300</v>
      </c>
      <c r="H44" s="135">
        <f>H45</f>
        <v>550</v>
      </c>
    </row>
    <row r="45" spans="1:8" ht="24.75" customHeight="1">
      <c r="A45" s="208" t="s">
        <v>216</v>
      </c>
      <c r="B45" s="209" t="s">
        <v>217</v>
      </c>
      <c r="C45" s="210" t="s">
        <v>217</v>
      </c>
      <c r="D45" s="49" t="s">
        <v>20</v>
      </c>
      <c r="E45" s="49" t="s">
        <v>47</v>
      </c>
      <c r="F45" s="48" t="s">
        <v>49</v>
      </c>
      <c r="G45" s="48">
        <v>320</v>
      </c>
      <c r="H45" s="135">
        <v>550</v>
      </c>
    </row>
    <row r="46" spans="1:8" ht="12" customHeight="1">
      <c r="A46" s="188" t="s">
        <v>51</v>
      </c>
      <c r="B46" s="189" t="s">
        <v>51</v>
      </c>
      <c r="C46" s="190" t="s">
        <v>51</v>
      </c>
      <c r="D46" s="49" t="s">
        <v>20</v>
      </c>
      <c r="E46" s="49" t="s">
        <v>47</v>
      </c>
      <c r="F46" s="48" t="s">
        <v>49</v>
      </c>
      <c r="G46" s="48">
        <v>800</v>
      </c>
      <c r="H46" s="135">
        <f>H47</f>
        <v>130</v>
      </c>
    </row>
    <row r="47" spans="1:8" ht="15.75" customHeight="1">
      <c r="A47" s="208" t="s">
        <v>52</v>
      </c>
      <c r="B47" s="209" t="s">
        <v>52</v>
      </c>
      <c r="C47" s="210" t="s">
        <v>52</v>
      </c>
      <c r="D47" s="49" t="s">
        <v>20</v>
      </c>
      <c r="E47" s="49" t="s">
        <v>47</v>
      </c>
      <c r="F47" s="48" t="s">
        <v>49</v>
      </c>
      <c r="G47" s="48">
        <v>850</v>
      </c>
      <c r="H47" s="135">
        <v>130</v>
      </c>
    </row>
    <row r="48" spans="1:8" ht="51.75" customHeight="1">
      <c r="A48" s="188" t="s">
        <v>53</v>
      </c>
      <c r="B48" s="189" t="s">
        <v>53</v>
      </c>
      <c r="C48" s="190" t="s">
        <v>53</v>
      </c>
      <c r="D48" s="49" t="s">
        <v>20</v>
      </c>
      <c r="E48" s="49" t="s">
        <v>47</v>
      </c>
      <c r="F48" s="48" t="s">
        <v>54</v>
      </c>
      <c r="G48" s="48"/>
      <c r="H48" s="135">
        <f>H49</f>
        <v>475</v>
      </c>
    </row>
    <row r="49" spans="1:8" ht="12.75" customHeight="1">
      <c r="A49" s="204" t="s">
        <v>45</v>
      </c>
      <c r="B49" s="205" t="s">
        <v>45</v>
      </c>
      <c r="C49" s="206" t="s">
        <v>45</v>
      </c>
      <c r="D49" s="49" t="s">
        <v>20</v>
      </c>
      <c r="E49" s="49" t="s">
        <v>47</v>
      </c>
      <c r="F49" s="48" t="s">
        <v>54</v>
      </c>
      <c r="G49" s="48">
        <v>500</v>
      </c>
      <c r="H49" s="135">
        <f>H50</f>
        <v>475</v>
      </c>
    </row>
    <row r="50" spans="1:8">
      <c r="A50" s="204" t="s">
        <v>290</v>
      </c>
      <c r="B50" s="205" t="s">
        <v>290</v>
      </c>
      <c r="C50" s="206" t="s">
        <v>290</v>
      </c>
      <c r="D50" s="49" t="s">
        <v>20</v>
      </c>
      <c r="E50" s="49" t="s">
        <v>47</v>
      </c>
      <c r="F50" s="48" t="s">
        <v>54</v>
      </c>
      <c r="G50" s="48">
        <v>540</v>
      </c>
      <c r="H50" s="135">
        <v>475</v>
      </c>
    </row>
    <row r="51" spans="1:8" ht="39.75" customHeight="1">
      <c r="A51" s="208" t="s">
        <v>55</v>
      </c>
      <c r="B51" s="209" t="s">
        <v>55</v>
      </c>
      <c r="C51" s="210" t="s">
        <v>55</v>
      </c>
      <c r="D51" s="49" t="s">
        <v>20</v>
      </c>
      <c r="E51" s="49" t="s">
        <v>47</v>
      </c>
      <c r="F51" s="48" t="s">
        <v>56</v>
      </c>
      <c r="G51" s="48"/>
      <c r="H51" s="135">
        <f>H52</f>
        <v>400</v>
      </c>
    </row>
    <row r="52" spans="1:8" ht="28.5" customHeight="1">
      <c r="A52" s="188" t="s">
        <v>39</v>
      </c>
      <c r="B52" s="189" t="s">
        <v>50</v>
      </c>
      <c r="C52" s="190" t="s">
        <v>50</v>
      </c>
      <c r="D52" s="49" t="s">
        <v>20</v>
      </c>
      <c r="E52" s="49" t="s">
        <v>47</v>
      </c>
      <c r="F52" s="48" t="s">
        <v>56</v>
      </c>
      <c r="G52" s="48">
        <v>200</v>
      </c>
      <c r="H52" s="135">
        <f>H53</f>
        <v>400</v>
      </c>
    </row>
    <row r="53" spans="1:8" ht="39.75" customHeight="1">
      <c r="A53" s="188" t="s">
        <v>42</v>
      </c>
      <c r="B53" s="189" t="s">
        <v>42</v>
      </c>
      <c r="C53" s="190" t="s">
        <v>42</v>
      </c>
      <c r="D53" s="49" t="s">
        <v>20</v>
      </c>
      <c r="E53" s="49" t="s">
        <v>47</v>
      </c>
      <c r="F53" s="48" t="s">
        <v>56</v>
      </c>
      <c r="G53" s="48">
        <v>240</v>
      </c>
      <c r="H53" s="135">
        <v>400</v>
      </c>
    </row>
    <row r="54" spans="1:8" ht="29.25" customHeight="1">
      <c r="A54" s="198" t="s">
        <v>35</v>
      </c>
      <c r="B54" s="199" t="s">
        <v>36</v>
      </c>
      <c r="C54" s="200"/>
      <c r="D54" s="49" t="s">
        <v>20</v>
      </c>
      <c r="E54" s="49" t="s">
        <v>47</v>
      </c>
      <c r="F54" s="48" t="s">
        <v>36</v>
      </c>
      <c r="G54" s="43"/>
      <c r="H54" s="135">
        <f>H55</f>
        <v>82</v>
      </c>
    </row>
    <row r="55" spans="1:8" ht="42" customHeight="1">
      <c r="A55" s="204" t="s">
        <v>57</v>
      </c>
      <c r="B55" s="205" t="s">
        <v>57</v>
      </c>
      <c r="C55" s="206" t="s">
        <v>57</v>
      </c>
      <c r="D55" s="49" t="s">
        <v>20</v>
      </c>
      <c r="E55" s="49" t="s">
        <v>47</v>
      </c>
      <c r="F55" s="51" t="s">
        <v>58</v>
      </c>
      <c r="G55" s="51"/>
      <c r="H55" s="135">
        <f>H56</f>
        <v>82</v>
      </c>
    </row>
    <row r="56" spans="1:8">
      <c r="A56" s="204" t="s">
        <v>45</v>
      </c>
      <c r="B56" s="205" t="s">
        <v>45</v>
      </c>
      <c r="C56" s="206" t="s">
        <v>45</v>
      </c>
      <c r="D56" s="49" t="s">
        <v>20</v>
      </c>
      <c r="E56" s="49" t="s">
        <v>47</v>
      </c>
      <c r="F56" s="51" t="s">
        <v>58</v>
      </c>
      <c r="G56" s="51">
        <v>500</v>
      </c>
      <c r="H56" s="135">
        <f>H57</f>
        <v>82</v>
      </c>
    </row>
    <row r="57" spans="1:8">
      <c r="A57" s="204" t="s">
        <v>290</v>
      </c>
      <c r="B57" s="205" t="s">
        <v>290</v>
      </c>
      <c r="C57" s="206" t="s">
        <v>290</v>
      </c>
      <c r="D57" s="49" t="s">
        <v>20</v>
      </c>
      <c r="E57" s="49" t="s">
        <v>47</v>
      </c>
      <c r="F57" s="51" t="s">
        <v>58</v>
      </c>
      <c r="G57" s="51">
        <v>540</v>
      </c>
      <c r="H57" s="135">
        <v>82</v>
      </c>
    </row>
    <row r="58" spans="1:8" ht="12.75" hidden="1" customHeight="1">
      <c r="A58" s="188" t="s">
        <v>59</v>
      </c>
      <c r="B58" s="189"/>
      <c r="C58" s="190"/>
      <c r="D58" s="49" t="s">
        <v>20</v>
      </c>
      <c r="E58" s="49" t="s">
        <v>60</v>
      </c>
      <c r="F58" s="53"/>
      <c r="G58" s="53"/>
      <c r="H58" s="135">
        <f>H59</f>
        <v>421.5</v>
      </c>
    </row>
    <row r="59" spans="1:8" ht="27" customHeight="1">
      <c r="A59" s="188" t="s">
        <v>61</v>
      </c>
      <c r="B59" s="221"/>
      <c r="C59" s="222"/>
      <c r="D59" s="49" t="s">
        <v>20</v>
      </c>
      <c r="E59" s="49" t="s">
        <v>47</v>
      </c>
      <c r="F59" s="48" t="s">
        <v>62</v>
      </c>
      <c r="G59" s="53"/>
      <c r="H59" s="135">
        <f>H60</f>
        <v>421.5</v>
      </c>
    </row>
    <row r="60" spans="1:8" ht="27" customHeight="1">
      <c r="A60" s="188" t="s">
        <v>40</v>
      </c>
      <c r="B60" s="221"/>
      <c r="C60" s="222"/>
      <c r="D60" s="49" t="s">
        <v>20</v>
      </c>
      <c r="E60" s="49" t="s">
        <v>47</v>
      </c>
      <c r="F60" s="48" t="s">
        <v>41</v>
      </c>
      <c r="G60" s="53"/>
      <c r="H60" s="135">
        <f>H61</f>
        <v>421.5</v>
      </c>
    </row>
    <row r="61" spans="1:8">
      <c r="A61" s="204" t="s">
        <v>45</v>
      </c>
      <c r="B61" s="205" t="s">
        <v>45</v>
      </c>
      <c r="C61" s="206" t="s">
        <v>45</v>
      </c>
      <c r="D61" s="49" t="s">
        <v>20</v>
      </c>
      <c r="E61" s="49" t="s">
        <v>47</v>
      </c>
      <c r="F61" s="48" t="s">
        <v>41</v>
      </c>
      <c r="G61" s="48">
        <v>500</v>
      </c>
      <c r="H61" s="135">
        <f>H62</f>
        <v>421.5</v>
      </c>
    </row>
    <row r="62" spans="1:8" s="132" customFormat="1">
      <c r="A62" s="204" t="s">
        <v>290</v>
      </c>
      <c r="B62" s="205" t="s">
        <v>290</v>
      </c>
      <c r="C62" s="206" t="s">
        <v>290</v>
      </c>
      <c r="D62" s="49" t="s">
        <v>20</v>
      </c>
      <c r="E62" s="49" t="s">
        <v>47</v>
      </c>
      <c r="F62" s="48" t="s">
        <v>41</v>
      </c>
      <c r="G62" s="48">
        <v>540</v>
      </c>
      <c r="H62" s="135">
        <v>421.5</v>
      </c>
    </row>
    <row r="63" spans="1:8">
      <c r="A63" s="188" t="s">
        <v>63</v>
      </c>
      <c r="B63" s="189"/>
      <c r="C63" s="190"/>
      <c r="D63" s="49" t="s">
        <v>20</v>
      </c>
      <c r="E63" s="49" t="s">
        <v>64</v>
      </c>
      <c r="F63" s="43"/>
      <c r="G63" s="43"/>
      <c r="H63" s="135">
        <f>H64</f>
        <v>500</v>
      </c>
    </row>
    <row r="64" spans="1:8" ht="40.5" customHeight="1">
      <c r="A64" s="185" t="s">
        <v>23</v>
      </c>
      <c r="B64" s="186"/>
      <c r="C64" s="187"/>
      <c r="D64" s="49" t="s">
        <v>20</v>
      </c>
      <c r="E64" s="49" t="s">
        <v>64</v>
      </c>
      <c r="F64" s="46" t="s">
        <v>24</v>
      </c>
      <c r="G64" s="46"/>
      <c r="H64" s="135">
        <f>H65</f>
        <v>500</v>
      </c>
    </row>
    <row r="65" spans="1:8" ht="29.25" customHeight="1">
      <c r="A65" s="185" t="s">
        <v>65</v>
      </c>
      <c r="B65" s="186"/>
      <c r="C65" s="187"/>
      <c r="D65" s="49" t="s">
        <v>20</v>
      </c>
      <c r="E65" s="49" t="s">
        <v>64</v>
      </c>
      <c r="F65" s="46" t="s">
        <v>66</v>
      </c>
      <c r="G65" s="46"/>
      <c r="H65" s="135">
        <f>H67</f>
        <v>500</v>
      </c>
    </row>
    <row r="66" spans="1:8">
      <c r="A66" s="188" t="s">
        <v>67</v>
      </c>
      <c r="B66" s="189"/>
      <c r="C66" s="190"/>
      <c r="D66" s="49" t="s">
        <v>20</v>
      </c>
      <c r="E66" s="49" t="s">
        <v>64</v>
      </c>
      <c r="F66" s="48" t="s">
        <v>68</v>
      </c>
      <c r="G66" s="48"/>
      <c r="H66" s="135">
        <f>H67</f>
        <v>500</v>
      </c>
    </row>
    <row r="67" spans="1:8" ht="39.75" customHeight="1">
      <c r="A67" s="208" t="s">
        <v>69</v>
      </c>
      <c r="B67" s="209"/>
      <c r="C67" s="210"/>
      <c r="D67" s="49" t="s">
        <v>20</v>
      </c>
      <c r="E67" s="49" t="s">
        <v>64</v>
      </c>
      <c r="F67" s="48" t="s">
        <v>70</v>
      </c>
      <c r="G67" s="48"/>
      <c r="H67" s="135">
        <f>H68</f>
        <v>500</v>
      </c>
    </row>
    <row r="68" spans="1:8">
      <c r="A68" s="188" t="s">
        <v>51</v>
      </c>
      <c r="B68" s="189" t="s">
        <v>51</v>
      </c>
      <c r="C68" s="190" t="s">
        <v>51</v>
      </c>
      <c r="D68" s="49" t="s">
        <v>20</v>
      </c>
      <c r="E68" s="49" t="s">
        <v>64</v>
      </c>
      <c r="F68" s="48" t="s">
        <v>70</v>
      </c>
      <c r="G68" s="48">
        <v>800</v>
      </c>
      <c r="H68" s="135">
        <f>H69</f>
        <v>500</v>
      </c>
    </row>
    <row r="69" spans="1:8">
      <c r="A69" s="204" t="s">
        <v>71</v>
      </c>
      <c r="B69" s="205" t="s">
        <v>71</v>
      </c>
      <c r="C69" s="206" t="s">
        <v>71</v>
      </c>
      <c r="D69" s="49" t="s">
        <v>20</v>
      </c>
      <c r="E69" s="49" t="s">
        <v>64</v>
      </c>
      <c r="F69" s="48" t="s">
        <v>70</v>
      </c>
      <c r="G69" s="48">
        <v>870</v>
      </c>
      <c r="H69" s="135">
        <v>500</v>
      </c>
    </row>
    <row r="70" spans="1:8" ht="15.75" customHeight="1">
      <c r="A70" s="188" t="s">
        <v>72</v>
      </c>
      <c r="B70" s="189"/>
      <c r="C70" s="190"/>
      <c r="D70" s="49" t="s">
        <v>20</v>
      </c>
      <c r="E70" s="49" t="s">
        <v>73</v>
      </c>
      <c r="F70" s="43"/>
      <c r="G70" s="43"/>
      <c r="H70" s="135">
        <f>H71+H77</f>
        <v>106.5</v>
      </c>
    </row>
    <row r="71" spans="1:8" ht="51.75" customHeight="1">
      <c r="A71" s="185" t="s">
        <v>23</v>
      </c>
      <c r="B71" s="186"/>
      <c r="C71" s="187"/>
      <c r="D71" s="49" t="s">
        <v>20</v>
      </c>
      <c r="E71" s="49" t="s">
        <v>73</v>
      </c>
      <c r="F71" s="46" t="s">
        <v>24</v>
      </c>
      <c r="G71" s="43"/>
      <c r="H71" s="135">
        <f>H72</f>
        <v>100</v>
      </c>
    </row>
    <row r="72" spans="1:8" ht="29.25" customHeight="1">
      <c r="A72" s="185" t="s">
        <v>65</v>
      </c>
      <c r="B72" s="186"/>
      <c r="C72" s="187"/>
      <c r="D72" s="49" t="s">
        <v>20</v>
      </c>
      <c r="E72" s="49" t="s">
        <v>73</v>
      </c>
      <c r="F72" s="46" t="s">
        <v>66</v>
      </c>
      <c r="G72" s="43"/>
      <c r="H72" s="135">
        <f>H73</f>
        <v>100</v>
      </c>
    </row>
    <row r="73" spans="1:8" ht="25.5" customHeight="1">
      <c r="A73" s="204" t="s">
        <v>74</v>
      </c>
      <c r="B73" s="205"/>
      <c r="C73" s="206"/>
      <c r="D73" s="49" t="s">
        <v>20</v>
      </c>
      <c r="E73" s="49" t="s">
        <v>73</v>
      </c>
      <c r="F73" s="48" t="s">
        <v>75</v>
      </c>
      <c r="G73" s="48"/>
      <c r="H73" s="135">
        <f>H74</f>
        <v>100</v>
      </c>
    </row>
    <row r="74" spans="1:8" ht="32.25" customHeight="1">
      <c r="A74" s="208" t="s">
        <v>76</v>
      </c>
      <c r="B74" s="209"/>
      <c r="C74" s="210"/>
      <c r="D74" s="49" t="s">
        <v>20</v>
      </c>
      <c r="E74" s="49" t="s">
        <v>73</v>
      </c>
      <c r="F74" s="48" t="s">
        <v>77</v>
      </c>
      <c r="G74" s="48"/>
      <c r="H74" s="135">
        <f>H75</f>
        <v>100</v>
      </c>
    </row>
    <row r="75" spans="1:8" ht="29.25" customHeight="1">
      <c r="A75" s="207" t="s">
        <v>39</v>
      </c>
      <c r="B75" s="207"/>
      <c r="C75" s="207"/>
      <c r="D75" s="49" t="s">
        <v>20</v>
      </c>
      <c r="E75" s="49" t="s">
        <v>73</v>
      </c>
      <c r="F75" s="48" t="s">
        <v>77</v>
      </c>
      <c r="G75" s="48">
        <v>200</v>
      </c>
      <c r="H75" s="135">
        <f>H76</f>
        <v>100</v>
      </c>
    </row>
    <row r="76" spans="1:8" ht="27.75" customHeight="1">
      <c r="A76" s="188" t="s">
        <v>42</v>
      </c>
      <c r="B76" s="189"/>
      <c r="C76" s="190"/>
      <c r="D76" s="49" t="s">
        <v>20</v>
      </c>
      <c r="E76" s="49" t="s">
        <v>73</v>
      </c>
      <c r="F76" s="48" t="s">
        <v>77</v>
      </c>
      <c r="G76" s="48">
        <v>240</v>
      </c>
      <c r="H76" s="135">
        <v>100</v>
      </c>
    </row>
    <row r="77" spans="1:8" ht="29.25" customHeight="1">
      <c r="A77" s="188" t="s">
        <v>61</v>
      </c>
      <c r="B77" s="189"/>
      <c r="C77" s="190"/>
      <c r="D77" s="49" t="s">
        <v>20</v>
      </c>
      <c r="E77" s="49" t="s">
        <v>73</v>
      </c>
      <c r="F77" s="51" t="s">
        <v>62</v>
      </c>
      <c r="G77" s="51"/>
      <c r="H77" s="136">
        <f>H78</f>
        <v>6.5</v>
      </c>
    </row>
    <row r="78" spans="1:8" ht="29.25" customHeight="1">
      <c r="A78" s="185" t="s">
        <v>78</v>
      </c>
      <c r="B78" s="186"/>
      <c r="C78" s="187"/>
      <c r="D78" s="49" t="s">
        <v>20</v>
      </c>
      <c r="E78" s="49" t="s">
        <v>73</v>
      </c>
      <c r="F78" s="51" t="s">
        <v>79</v>
      </c>
      <c r="G78" s="51"/>
      <c r="H78" s="136">
        <f>H79</f>
        <v>6.5</v>
      </c>
    </row>
    <row r="79" spans="1:8" ht="14.25" customHeight="1">
      <c r="A79" s="185" t="s">
        <v>51</v>
      </c>
      <c r="B79" s="186"/>
      <c r="C79" s="187"/>
      <c r="D79" s="49" t="s">
        <v>20</v>
      </c>
      <c r="E79" s="49" t="s">
        <v>73</v>
      </c>
      <c r="F79" s="51" t="s">
        <v>79</v>
      </c>
      <c r="G79" s="51">
        <v>800</v>
      </c>
      <c r="H79" s="136">
        <f>H80</f>
        <v>6.5</v>
      </c>
    </row>
    <row r="80" spans="1:8">
      <c r="A80" s="185" t="s">
        <v>52</v>
      </c>
      <c r="B80" s="186"/>
      <c r="C80" s="187"/>
      <c r="D80" s="49" t="s">
        <v>20</v>
      </c>
      <c r="E80" s="49" t="s">
        <v>73</v>
      </c>
      <c r="F80" s="51" t="s">
        <v>79</v>
      </c>
      <c r="G80" s="51">
        <v>850</v>
      </c>
      <c r="H80" s="136">
        <v>6.5</v>
      </c>
    </row>
    <row r="81" spans="1:8" ht="12" customHeight="1">
      <c r="A81" s="188" t="s">
        <v>80</v>
      </c>
      <c r="B81" s="189"/>
      <c r="C81" s="190"/>
      <c r="D81" s="49" t="s">
        <v>22</v>
      </c>
      <c r="E81" s="56"/>
      <c r="F81" s="57"/>
      <c r="G81" s="57"/>
      <c r="H81" s="138">
        <f>H82</f>
        <v>316</v>
      </c>
    </row>
    <row r="82" spans="1:8" ht="13.5" customHeight="1">
      <c r="A82" s="279" t="s">
        <v>81</v>
      </c>
      <c r="B82" s="280"/>
      <c r="C82" s="281"/>
      <c r="D82" s="49" t="s">
        <v>22</v>
      </c>
      <c r="E82" s="49" t="s">
        <v>34</v>
      </c>
      <c r="F82" s="43"/>
      <c r="G82" s="43"/>
      <c r="H82" s="135">
        <f>H83</f>
        <v>316</v>
      </c>
    </row>
    <row r="83" spans="1:8" ht="27" customHeight="1">
      <c r="A83" s="185" t="s">
        <v>61</v>
      </c>
      <c r="B83" s="186"/>
      <c r="C83" s="187"/>
      <c r="D83" s="49" t="s">
        <v>22</v>
      </c>
      <c r="E83" s="49" t="s">
        <v>34</v>
      </c>
      <c r="F83" s="50" t="s">
        <v>62</v>
      </c>
      <c r="G83" s="50"/>
      <c r="H83" s="136">
        <f>H84</f>
        <v>316</v>
      </c>
    </row>
    <row r="84" spans="1:8" ht="29.25" customHeight="1">
      <c r="A84" s="204" t="s">
        <v>82</v>
      </c>
      <c r="B84" s="205" t="s">
        <v>82</v>
      </c>
      <c r="C84" s="206" t="s">
        <v>82</v>
      </c>
      <c r="D84" s="49" t="s">
        <v>22</v>
      </c>
      <c r="E84" s="49" t="s">
        <v>34</v>
      </c>
      <c r="F84" s="51" t="s">
        <v>83</v>
      </c>
      <c r="G84" s="51"/>
      <c r="H84" s="135">
        <f>H85+H87</f>
        <v>316</v>
      </c>
    </row>
    <row r="85" spans="1:8" ht="62.25" customHeight="1">
      <c r="A85" s="204" t="s">
        <v>31</v>
      </c>
      <c r="B85" s="205" t="s">
        <v>31</v>
      </c>
      <c r="C85" s="206" t="s">
        <v>31</v>
      </c>
      <c r="D85" s="49" t="s">
        <v>22</v>
      </c>
      <c r="E85" s="49" t="s">
        <v>34</v>
      </c>
      <c r="F85" s="51" t="s">
        <v>83</v>
      </c>
      <c r="G85" s="51">
        <v>100</v>
      </c>
      <c r="H85" s="135">
        <f>H86</f>
        <v>316</v>
      </c>
    </row>
    <row r="86" spans="1:8" ht="27" customHeight="1">
      <c r="A86" s="204" t="s">
        <v>32</v>
      </c>
      <c r="B86" s="205" t="s">
        <v>32</v>
      </c>
      <c r="C86" s="206" t="s">
        <v>32</v>
      </c>
      <c r="D86" s="49" t="s">
        <v>22</v>
      </c>
      <c r="E86" s="49" t="s">
        <v>34</v>
      </c>
      <c r="F86" s="51" t="s">
        <v>83</v>
      </c>
      <c r="G86" s="51">
        <v>120</v>
      </c>
      <c r="H86" s="135">
        <v>316</v>
      </c>
    </row>
    <row r="87" spans="1:8" hidden="1">
      <c r="A87" s="204" t="s">
        <v>39</v>
      </c>
      <c r="B87" s="205" t="s">
        <v>50</v>
      </c>
      <c r="C87" s="206" t="s">
        <v>50</v>
      </c>
      <c r="D87" s="49" t="s">
        <v>22</v>
      </c>
      <c r="E87" s="49" t="s">
        <v>34</v>
      </c>
      <c r="F87" s="51" t="s">
        <v>83</v>
      </c>
      <c r="G87" s="51">
        <v>200</v>
      </c>
      <c r="H87" s="135">
        <f>H88</f>
        <v>0</v>
      </c>
    </row>
    <row r="88" spans="1:8" hidden="1">
      <c r="A88" s="246" t="s">
        <v>42</v>
      </c>
      <c r="B88" s="247" t="s">
        <v>42</v>
      </c>
      <c r="C88" s="248" t="s">
        <v>42</v>
      </c>
      <c r="D88" s="54" t="s">
        <v>22</v>
      </c>
      <c r="E88" s="54" t="s">
        <v>34</v>
      </c>
      <c r="F88" s="53" t="s">
        <v>83</v>
      </c>
      <c r="G88" s="53">
        <v>240</v>
      </c>
      <c r="H88" s="137">
        <v>0</v>
      </c>
    </row>
    <row r="89" spans="1:8" ht="15" hidden="1" customHeight="1">
      <c r="A89" s="275" t="s">
        <v>245</v>
      </c>
      <c r="B89" s="276"/>
      <c r="C89" s="277"/>
      <c r="D89" s="56" t="s">
        <v>34</v>
      </c>
      <c r="E89" s="56"/>
      <c r="F89" s="57"/>
      <c r="G89" s="57"/>
      <c r="H89" s="138">
        <f t="shared" ref="H89:H94" si="1">H90</f>
        <v>0</v>
      </c>
    </row>
    <row r="90" spans="1:8" ht="27.75" hidden="1" customHeight="1">
      <c r="A90" s="272" t="s">
        <v>246</v>
      </c>
      <c r="B90" s="273"/>
      <c r="C90" s="274"/>
      <c r="D90" s="60" t="s">
        <v>34</v>
      </c>
      <c r="E90" s="60" t="s">
        <v>247</v>
      </c>
      <c r="F90" s="61"/>
      <c r="G90" s="61"/>
      <c r="H90" s="139">
        <f t="shared" si="1"/>
        <v>0</v>
      </c>
    </row>
    <row r="91" spans="1:8" ht="27.75" hidden="1" customHeight="1">
      <c r="A91" s="185" t="s">
        <v>239</v>
      </c>
      <c r="B91" s="186"/>
      <c r="C91" s="187"/>
      <c r="D91" s="45" t="s">
        <v>34</v>
      </c>
      <c r="E91" s="45" t="s">
        <v>247</v>
      </c>
      <c r="F91" s="59" t="s">
        <v>240</v>
      </c>
      <c r="G91" s="59"/>
      <c r="H91" s="136">
        <f t="shared" si="1"/>
        <v>0</v>
      </c>
    </row>
    <row r="92" spans="1:8" ht="27.75" hidden="1" customHeight="1">
      <c r="A92" s="204" t="s">
        <v>241</v>
      </c>
      <c r="B92" s="205"/>
      <c r="C92" s="206"/>
      <c r="D92" s="49" t="s">
        <v>34</v>
      </c>
      <c r="E92" s="49" t="s">
        <v>247</v>
      </c>
      <c r="F92" s="80" t="s">
        <v>243</v>
      </c>
      <c r="G92" s="80"/>
      <c r="H92" s="140">
        <f t="shared" si="1"/>
        <v>0</v>
      </c>
    </row>
    <row r="93" spans="1:8" ht="26.25" hidden="1" customHeight="1">
      <c r="A93" s="204" t="s">
        <v>242</v>
      </c>
      <c r="B93" s="205"/>
      <c r="C93" s="206"/>
      <c r="D93" s="49" t="s">
        <v>34</v>
      </c>
      <c r="E93" s="49" t="s">
        <v>247</v>
      </c>
      <c r="F93" s="80" t="s">
        <v>244</v>
      </c>
      <c r="G93" s="80"/>
      <c r="H93" s="140">
        <f t="shared" si="1"/>
        <v>0</v>
      </c>
    </row>
    <row r="94" spans="1:8" ht="27" hidden="1" customHeight="1">
      <c r="A94" s="208" t="s">
        <v>39</v>
      </c>
      <c r="B94" s="209"/>
      <c r="C94" s="210"/>
      <c r="D94" s="49" t="s">
        <v>34</v>
      </c>
      <c r="E94" s="49" t="s">
        <v>247</v>
      </c>
      <c r="F94" s="80" t="s">
        <v>244</v>
      </c>
      <c r="G94" s="80">
        <v>200</v>
      </c>
      <c r="H94" s="140">
        <f t="shared" si="1"/>
        <v>0</v>
      </c>
    </row>
    <row r="95" spans="1:8" ht="27.75" hidden="1" customHeight="1">
      <c r="A95" s="278" t="s">
        <v>42</v>
      </c>
      <c r="B95" s="278"/>
      <c r="C95" s="278"/>
      <c r="D95" s="54" t="s">
        <v>34</v>
      </c>
      <c r="E95" s="54" t="s">
        <v>247</v>
      </c>
      <c r="F95" s="100" t="s">
        <v>244</v>
      </c>
      <c r="G95" s="100">
        <v>240</v>
      </c>
      <c r="H95" s="141">
        <v>0</v>
      </c>
    </row>
    <row r="96" spans="1:8" s="58" customFormat="1" ht="15" customHeight="1">
      <c r="A96" s="188" t="s">
        <v>84</v>
      </c>
      <c r="B96" s="189"/>
      <c r="C96" s="190"/>
      <c r="D96" s="49" t="s">
        <v>47</v>
      </c>
      <c r="E96" s="56"/>
      <c r="F96" s="57"/>
      <c r="G96" s="57"/>
      <c r="H96" s="138">
        <f>H97</f>
        <v>240</v>
      </c>
    </row>
    <row r="97" spans="1:8" ht="18" customHeight="1">
      <c r="A97" s="188" t="s">
        <v>85</v>
      </c>
      <c r="B97" s="189"/>
      <c r="C97" s="190"/>
      <c r="D97" s="49" t="s">
        <v>47</v>
      </c>
      <c r="E97" s="49" t="s">
        <v>86</v>
      </c>
      <c r="F97" s="43"/>
      <c r="G97" s="43"/>
      <c r="H97" s="135">
        <f>H98+H103</f>
        <v>240</v>
      </c>
    </row>
    <row r="98" spans="1:8" ht="56.25" customHeight="1">
      <c r="A98" s="185" t="s">
        <v>87</v>
      </c>
      <c r="B98" s="186"/>
      <c r="C98" s="187"/>
      <c r="D98" s="45" t="s">
        <v>47</v>
      </c>
      <c r="E98" s="45" t="s">
        <v>86</v>
      </c>
      <c r="F98" s="59" t="s">
        <v>88</v>
      </c>
      <c r="G98" s="59"/>
      <c r="H98" s="136">
        <f>H99</f>
        <v>40</v>
      </c>
    </row>
    <row r="99" spans="1:8" ht="28.5" customHeight="1">
      <c r="A99" s="191" t="s">
        <v>89</v>
      </c>
      <c r="B99" s="192"/>
      <c r="C99" s="193"/>
      <c r="D99" s="49" t="s">
        <v>47</v>
      </c>
      <c r="E99" s="49" t="s">
        <v>86</v>
      </c>
      <c r="F99" s="59" t="s">
        <v>90</v>
      </c>
      <c r="G99" s="59"/>
      <c r="H99" s="135">
        <f>H100</f>
        <v>40</v>
      </c>
    </row>
    <row r="100" spans="1:8" ht="37.5" customHeight="1">
      <c r="A100" s="191" t="s">
        <v>91</v>
      </c>
      <c r="B100" s="192"/>
      <c r="C100" s="193"/>
      <c r="D100" s="49" t="s">
        <v>47</v>
      </c>
      <c r="E100" s="49" t="s">
        <v>86</v>
      </c>
      <c r="F100" s="59" t="s">
        <v>92</v>
      </c>
      <c r="G100" s="59"/>
      <c r="H100" s="135">
        <f>H101</f>
        <v>40</v>
      </c>
    </row>
    <row r="101" spans="1:8" ht="36" customHeight="1">
      <c r="A101" s="191" t="s">
        <v>39</v>
      </c>
      <c r="B101" s="192"/>
      <c r="C101" s="193"/>
      <c r="D101" s="49" t="s">
        <v>47</v>
      </c>
      <c r="E101" s="49" t="s">
        <v>86</v>
      </c>
      <c r="F101" s="46" t="s">
        <v>92</v>
      </c>
      <c r="G101" s="46">
        <v>200</v>
      </c>
      <c r="H101" s="135">
        <f>H102</f>
        <v>40</v>
      </c>
    </row>
    <row r="102" spans="1:8" ht="42" customHeight="1">
      <c r="A102" s="185" t="s">
        <v>42</v>
      </c>
      <c r="B102" s="186"/>
      <c r="C102" s="187"/>
      <c r="D102" s="49" t="s">
        <v>47</v>
      </c>
      <c r="E102" s="49" t="s">
        <v>86</v>
      </c>
      <c r="F102" s="46" t="s">
        <v>92</v>
      </c>
      <c r="G102" s="46">
        <v>240</v>
      </c>
      <c r="H102" s="135">
        <v>40</v>
      </c>
    </row>
    <row r="103" spans="1:8" ht="56.25" customHeight="1">
      <c r="A103" s="185" t="s">
        <v>23</v>
      </c>
      <c r="B103" s="186"/>
      <c r="C103" s="187"/>
      <c r="D103" s="49" t="s">
        <v>47</v>
      </c>
      <c r="E103" s="49" t="s">
        <v>86</v>
      </c>
      <c r="F103" s="46" t="s">
        <v>24</v>
      </c>
      <c r="G103" s="43"/>
      <c r="H103" s="135">
        <f>H104</f>
        <v>200</v>
      </c>
    </row>
    <row r="104" spans="1:8" ht="30.75" customHeight="1">
      <c r="A104" s="185" t="s">
        <v>65</v>
      </c>
      <c r="B104" s="186"/>
      <c r="C104" s="187"/>
      <c r="D104" s="49" t="s">
        <v>47</v>
      </c>
      <c r="E104" s="49" t="s">
        <v>86</v>
      </c>
      <c r="F104" s="46" t="s">
        <v>66</v>
      </c>
      <c r="G104" s="43"/>
      <c r="H104" s="135">
        <f>H105</f>
        <v>200</v>
      </c>
    </row>
    <row r="105" spans="1:8" ht="29.25" customHeight="1">
      <c r="A105" s="204" t="s">
        <v>74</v>
      </c>
      <c r="B105" s="205"/>
      <c r="C105" s="206"/>
      <c r="D105" s="49" t="s">
        <v>47</v>
      </c>
      <c r="E105" s="49" t="s">
        <v>86</v>
      </c>
      <c r="F105" s="48" t="s">
        <v>75</v>
      </c>
      <c r="G105" s="48"/>
      <c r="H105" s="135">
        <f>H106</f>
        <v>200</v>
      </c>
    </row>
    <row r="106" spans="1:8" ht="37.5" customHeight="1">
      <c r="A106" s="208" t="s">
        <v>93</v>
      </c>
      <c r="B106" s="209"/>
      <c r="C106" s="210"/>
      <c r="D106" s="49" t="s">
        <v>47</v>
      </c>
      <c r="E106" s="49" t="s">
        <v>86</v>
      </c>
      <c r="F106" s="48" t="s">
        <v>94</v>
      </c>
      <c r="G106" s="48"/>
      <c r="H106" s="135">
        <f>H107</f>
        <v>200</v>
      </c>
    </row>
    <row r="107" spans="1:8" ht="27" customHeight="1">
      <c r="A107" s="207" t="s">
        <v>39</v>
      </c>
      <c r="B107" s="207"/>
      <c r="C107" s="207"/>
      <c r="D107" s="49" t="s">
        <v>47</v>
      </c>
      <c r="E107" s="49" t="s">
        <v>86</v>
      </c>
      <c r="F107" s="48" t="s">
        <v>94</v>
      </c>
      <c r="G107" s="48">
        <v>200</v>
      </c>
      <c r="H107" s="135">
        <f>H108</f>
        <v>200</v>
      </c>
    </row>
    <row r="108" spans="1:8" ht="42.75" customHeight="1">
      <c r="A108" s="188" t="s">
        <v>42</v>
      </c>
      <c r="B108" s="189"/>
      <c r="C108" s="190"/>
      <c r="D108" s="49" t="s">
        <v>47</v>
      </c>
      <c r="E108" s="49" t="s">
        <v>86</v>
      </c>
      <c r="F108" s="48" t="s">
        <v>94</v>
      </c>
      <c r="G108" s="48">
        <v>240</v>
      </c>
      <c r="H108" s="135">
        <v>200</v>
      </c>
    </row>
    <row r="109" spans="1:8">
      <c r="A109" s="188" t="s">
        <v>95</v>
      </c>
      <c r="B109" s="189"/>
      <c r="C109" s="190"/>
      <c r="D109" s="49" t="s">
        <v>96</v>
      </c>
      <c r="E109" s="49"/>
      <c r="F109" s="43"/>
      <c r="G109" s="43"/>
      <c r="H109" s="135">
        <f>H110+H120</f>
        <v>81586.899999999994</v>
      </c>
    </row>
    <row r="110" spans="1:8" hidden="1">
      <c r="A110" s="272" t="s">
        <v>97</v>
      </c>
      <c r="B110" s="273"/>
      <c r="C110" s="274"/>
      <c r="D110" s="60" t="s">
        <v>96</v>
      </c>
      <c r="E110" s="60" t="s">
        <v>22</v>
      </c>
      <c r="F110" s="61"/>
      <c r="G110" s="61"/>
      <c r="H110" s="139">
        <f>H111+H116</f>
        <v>0</v>
      </c>
    </row>
    <row r="111" spans="1:8" ht="66.75" hidden="1" customHeight="1">
      <c r="A111" s="188" t="s">
        <v>233</v>
      </c>
      <c r="B111" s="218"/>
      <c r="C111" s="219"/>
      <c r="D111" s="49" t="s">
        <v>96</v>
      </c>
      <c r="E111" s="49" t="s">
        <v>22</v>
      </c>
      <c r="F111" s="43" t="s">
        <v>98</v>
      </c>
      <c r="G111" s="43"/>
      <c r="H111" s="135">
        <f>H112</f>
        <v>0</v>
      </c>
    </row>
    <row r="112" spans="1:8" ht="43.5" hidden="1" customHeight="1">
      <c r="A112" s="188" t="s">
        <v>234</v>
      </c>
      <c r="B112" s="218"/>
      <c r="C112" s="219"/>
      <c r="D112" s="49" t="s">
        <v>96</v>
      </c>
      <c r="E112" s="49" t="s">
        <v>22</v>
      </c>
      <c r="F112" s="43" t="s">
        <v>98</v>
      </c>
      <c r="G112" s="43"/>
      <c r="H112" s="135">
        <f>H113</f>
        <v>0</v>
      </c>
    </row>
    <row r="113" spans="1:252" ht="81" hidden="1" customHeight="1">
      <c r="A113" s="188" t="s">
        <v>235</v>
      </c>
      <c r="B113" s="218"/>
      <c r="C113" s="219"/>
      <c r="D113" s="49" t="s">
        <v>96</v>
      </c>
      <c r="E113" s="49" t="s">
        <v>22</v>
      </c>
      <c r="F113" s="43" t="s">
        <v>99</v>
      </c>
      <c r="G113" s="43"/>
      <c r="H113" s="135">
        <f>H114</f>
        <v>0</v>
      </c>
    </row>
    <row r="114" spans="1:252" ht="30.75" hidden="1" customHeight="1">
      <c r="A114" s="188" t="s">
        <v>100</v>
      </c>
      <c r="B114" s="218"/>
      <c r="C114" s="219"/>
      <c r="D114" s="49" t="s">
        <v>96</v>
      </c>
      <c r="E114" s="49" t="s">
        <v>22</v>
      </c>
      <c r="F114" s="43" t="s">
        <v>99</v>
      </c>
      <c r="G114" s="48">
        <v>400</v>
      </c>
      <c r="H114" s="135">
        <f>H115</f>
        <v>0</v>
      </c>
    </row>
    <row r="115" spans="1:252" ht="16.5" hidden="1" customHeight="1">
      <c r="A115" s="220" t="s">
        <v>101</v>
      </c>
      <c r="B115" s="212"/>
      <c r="C115" s="213"/>
      <c r="D115" s="54" t="s">
        <v>96</v>
      </c>
      <c r="E115" s="54" t="s">
        <v>22</v>
      </c>
      <c r="F115" s="62" t="s">
        <v>99</v>
      </c>
      <c r="G115" s="55">
        <v>410</v>
      </c>
      <c r="H115" s="137">
        <v>0</v>
      </c>
    </row>
    <row r="116" spans="1:252" hidden="1">
      <c r="A116" s="188" t="s">
        <v>61</v>
      </c>
      <c r="B116" s="189"/>
      <c r="C116" s="190"/>
      <c r="D116" s="49" t="s">
        <v>96</v>
      </c>
      <c r="E116" s="49" t="s">
        <v>22</v>
      </c>
      <c r="F116" s="48" t="s">
        <v>62</v>
      </c>
      <c r="G116" s="48"/>
      <c r="H116" s="135">
        <f>H117</f>
        <v>0</v>
      </c>
    </row>
    <row r="117" spans="1:252" ht="24.75" hidden="1" customHeight="1">
      <c r="A117" s="185" t="s">
        <v>102</v>
      </c>
      <c r="B117" s="186"/>
      <c r="C117" s="187"/>
      <c r="D117" s="49" t="s">
        <v>96</v>
      </c>
      <c r="E117" s="49" t="s">
        <v>22</v>
      </c>
      <c r="F117" s="48" t="s">
        <v>103</v>
      </c>
      <c r="G117" s="48"/>
      <c r="H117" s="135">
        <f>H118</f>
        <v>0</v>
      </c>
    </row>
    <row r="118" spans="1:252" hidden="1">
      <c r="A118" s="185" t="s">
        <v>104</v>
      </c>
      <c r="B118" s="186"/>
      <c r="C118" s="187"/>
      <c r="D118" s="49" t="s">
        <v>96</v>
      </c>
      <c r="E118" s="49" t="s">
        <v>22</v>
      </c>
      <c r="F118" s="48" t="s">
        <v>103</v>
      </c>
      <c r="G118" s="48">
        <v>800</v>
      </c>
      <c r="H118" s="135">
        <f>H119</f>
        <v>0</v>
      </c>
    </row>
    <row r="119" spans="1:252" ht="39.75" hidden="1" customHeight="1">
      <c r="A119" s="269" t="s">
        <v>105</v>
      </c>
      <c r="B119" s="270"/>
      <c r="C119" s="271"/>
      <c r="D119" s="54" t="s">
        <v>96</v>
      </c>
      <c r="E119" s="54" t="s">
        <v>22</v>
      </c>
      <c r="F119" s="55" t="s">
        <v>103</v>
      </c>
      <c r="G119" s="55">
        <v>810</v>
      </c>
      <c r="H119" s="137"/>
    </row>
    <row r="120" spans="1:252">
      <c r="A120" s="188" t="s">
        <v>106</v>
      </c>
      <c r="B120" s="189"/>
      <c r="C120" s="190"/>
      <c r="D120" s="49" t="s">
        <v>96</v>
      </c>
      <c r="E120" s="49" t="s">
        <v>34</v>
      </c>
      <c r="F120" s="43"/>
      <c r="G120" s="43"/>
      <c r="H120" s="135">
        <f>H121+H129+H165+H170</f>
        <v>81586.899999999994</v>
      </c>
    </row>
    <row r="121" spans="1:252" ht="57" customHeight="1">
      <c r="A121" s="204" t="s">
        <v>107</v>
      </c>
      <c r="B121" s="205"/>
      <c r="C121" s="206"/>
      <c r="D121" s="49" t="s">
        <v>96</v>
      </c>
      <c r="E121" s="49" t="s">
        <v>34</v>
      </c>
      <c r="F121" s="48" t="s">
        <v>108</v>
      </c>
      <c r="G121" s="48"/>
      <c r="H121" s="135">
        <f>H122</f>
        <v>17236</v>
      </c>
    </row>
    <row r="122" spans="1:252" ht="42" customHeight="1">
      <c r="A122" s="204" t="s">
        <v>109</v>
      </c>
      <c r="B122" s="205"/>
      <c r="C122" s="206"/>
      <c r="D122" s="49" t="s">
        <v>96</v>
      </c>
      <c r="E122" s="49" t="s">
        <v>34</v>
      </c>
      <c r="F122" s="48" t="s">
        <v>110</v>
      </c>
      <c r="G122" s="48"/>
      <c r="H122" s="135">
        <f>H123+H126</f>
        <v>17236</v>
      </c>
    </row>
    <row r="123" spans="1:252" s="66" customFormat="1" ht="30.75" customHeight="1">
      <c r="A123" s="266" t="s">
        <v>111</v>
      </c>
      <c r="B123" s="267"/>
      <c r="C123" s="268"/>
      <c r="D123" s="45" t="s">
        <v>96</v>
      </c>
      <c r="E123" s="45" t="s">
        <v>34</v>
      </c>
      <c r="F123" s="59" t="s">
        <v>112</v>
      </c>
      <c r="G123" s="59"/>
      <c r="H123" s="135">
        <f>H124</f>
        <v>1330</v>
      </c>
      <c r="I123" s="63"/>
      <c r="J123" s="63"/>
      <c r="K123" s="64"/>
      <c r="L123" s="64"/>
      <c r="M123" s="65"/>
      <c r="N123" s="265"/>
      <c r="O123" s="265"/>
      <c r="P123" s="265"/>
      <c r="Q123" s="63"/>
      <c r="R123" s="63"/>
      <c r="S123" s="64"/>
      <c r="T123" s="64"/>
      <c r="U123" s="65"/>
      <c r="V123" s="265"/>
      <c r="W123" s="265"/>
      <c r="X123" s="265"/>
      <c r="Y123" s="63"/>
      <c r="Z123" s="63"/>
      <c r="AA123" s="64"/>
      <c r="AB123" s="64"/>
      <c r="AC123" s="65"/>
      <c r="AD123" s="265"/>
      <c r="AE123" s="265"/>
      <c r="AF123" s="265"/>
      <c r="AG123" s="63"/>
      <c r="AH123" s="63"/>
      <c r="AI123" s="64"/>
      <c r="AJ123" s="64"/>
      <c r="AK123" s="65"/>
      <c r="AL123" s="265"/>
      <c r="AM123" s="265"/>
      <c r="AN123" s="265"/>
      <c r="AO123" s="63"/>
      <c r="AP123" s="63"/>
      <c r="AQ123" s="64"/>
      <c r="AR123" s="64"/>
      <c r="AS123" s="65"/>
      <c r="AT123" s="265"/>
      <c r="AU123" s="265"/>
      <c r="AV123" s="265"/>
      <c r="AW123" s="63"/>
      <c r="AX123" s="63"/>
      <c r="AY123" s="64"/>
      <c r="AZ123" s="64"/>
      <c r="BA123" s="65"/>
      <c r="BB123" s="265"/>
      <c r="BC123" s="265"/>
      <c r="BD123" s="265"/>
      <c r="BE123" s="63"/>
      <c r="BF123" s="63"/>
      <c r="BG123" s="64"/>
      <c r="BH123" s="64"/>
      <c r="BI123" s="65"/>
      <c r="BJ123" s="265"/>
      <c r="BK123" s="265"/>
      <c r="BL123" s="265"/>
      <c r="BM123" s="63"/>
      <c r="BN123" s="63"/>
      <c r="BO123" s="64"/>
      <c r="BP123" s="64"/>
      <c r="BQ123" s="65"/>
      <c r="BR123" s="265"/>
      <c r="BS123" s="265"/>
      <c r="BT123" s="265"/>
      <c r="BU123" s="63"/>
      <c r="BV123" s="63"/>
      <c r="BW123" s="64"/>
      <c r="BX123" s="64"/>
      <c r="BY123" s="65"/>
      <c r="BZ123" s="265"/>
      <c r="CA123" s="265"/>
      <c r="CB123" s="265"/>
      <c r="CC123" s="63"/>
      <c r="CD123" s="63"/>
      <c r="CE123" s="64"/>
      <c r="CF123" s="64"/>
      <c r="CG123" s="65"/>
      <c r="CH123" s="265"/>
      <c r="CI123" s="265"/>
      <c r="CJ123" s="265"/>
      <c r="CK123" s="63"/>
      <c r="CL123" s="63"/>
      <c r="CM123" s="64"/>
      <c r="CN123" s="64"/>
      <c r="CO123" s="65"/>
      <c r="CP123" s="265"/>
      <c r="CQ123" s="265"/>
      <c r="CR123" s="265"/>
      <c r="CS123" s="63"/>
      <c r="CT123" s="63"/>
      <c r="CU123" s="64"/>
      <c r="CV123" s="64"/>
      <c r="CW123" s="65"/>
      <c r="CX123" s="265"/>
      <c r="CY123" s="265"/>
      <c r="CZ123" s="265"/>
      <c r="DA123" s="63"/>
      <c r="DB123" s="63"/>
      <c r="DC123" s="64"/>
      <c r="DD123" s="64"/>
      <c r="DE123" s="65"/>
      <c r="DF123" s="265"/>
      <c r="DG123" s="265"/>
      <c r="DH123" s="265"/>
      <c r="DI123" s="63"/>
      <c r="DJ123" s="63"/>
      <c r="DK123" s="64"/>
      <c r="DL123" s="64"/>
      <c r="DM123" s="65"/>
      <c r="DN123" s="265"/>
      <c r="DO123" s="265"/>
      <c r="DP123" s="265"/>
      <c r="DQ123" s="63"/>
      <c r="DR123" s="63"/>
      <c r="DS123" s="64"/>
      <c r="DT123" s="64"/>
      <c r="DU123" s="65"/>
      <c r="DV123" s="265"/>
      <c r="DW123" s="265"/>
      <c r="DX123" s="265"/>
      <c r="DY123" s="63"/>
      <c r="DZ123" s="63"/>
      <c r="EA123" s="64"/>
      <c r="EB123" s="64"/>
      <c r="EC123" s="65"/>
      <c r="ED123" s="265"/>
      <c r="EE123" s="265"/>
      <c r="EF123" s="265"/>
      <c r="EG123" s="63"/>
      <c r="EH123" s="63"/>
      <c r="EI123" s="64"/>
      <c r="EJ123" s="64"/>
      <c r="EK123" s="65"/>
      <c r="EL123" s="265"/>
      <c r="EM123" s="265"/>
      <c r="EN123" s="265"/>
      <c r="EO123" s="63"/>
      <c r="EP123" s="63"/>
      <c r="EQ123" s="64"/>
      <c r="ER123" s="64"/>
      <c r="ES123" s="65"/>
      <c r="ET123" s="265"/>
      <c r="EU123" s="265"/>
      <c r="EV123" s="265"/>
      <c r="EW123" s="63"/>
      <c r="EX123" s="63"/>
      <c r="EY123" s="64"/>
      <c r="EZ123" s="64"/>
      <c r="FA123" s="65"/>
      <c r="FB123" s="265"/>
      <c r="FC123" s="265"/>
      <c r="FD123" s="265"/>
      <c r="FE123" s="63"/>
      <c r="FF123" s="63"/>
      <c r="FG123" s="64"/>
      <c r="FH123" s="64"/>
      <c r="FI123" s="65"/>
      <c r="FJ123" s="265"/>
      <c r="FK123" s="265"/>
      <c r="FL123" s="265"/>
      <c r="FM123" s="63"/>
      <c r="FN123" s="63"/>
      <c r="FO123" s="64"/>
      <c r="FP123" s="64"/>
      <c r="FQ123" s="65"/>
      <c r="FR123" s="265"/>
      <c r="FS123" s="265"/>
      <c r="FT123" s="265"/>
      <c r="FU123" s="63"/>
      <c r="FV123" s="63"/>
      <c r="FW123" s="64"/>
      <c r="FX123" s="64"/>
      <c r="FY123" s="65"/>
      <c r="FZ123" s="265"/>
      <c r="GA123" s="265"/>
      <c r="GB123" s="265"/>
      <c r="GC123" s="63"/>
      <c r="GD123" s="63"/>
      <c r="GE123" s="64"/>
      <c r="GF123" s="64"/>
      <c r="GG123" s="65"/>
      <c r="GH123" s="265"/>
      <c r="GI123" s="265"/>
      <c r="GJ123" s="265"/>
      <c r="GK123" s="63"/>
      <c r="GL123" s="63"/>
      <c r="GM123" s="64"/>
      <c r="GN123" s="64"/>
      <c r="GO123" s="65"/>
      <c r="GP123" s="265"/>
      <c r="GQ123" s="265"/>
      <c r="GR123" s="265"/>
      <c r="GS123" s="63"/>
      <c r="GT123" s="63"/>
      <c r="GU123" s="64"/>
      <c r="GV123" s="64"/>
      <c r="GW123" s="65"/>
      <c r="GX123" s="265"/>
      <c r="GY123" s="265"/>
      <c r="GZ123" s="265"/>
      <c r="HA123" s="63"/>
      <c r="HB123" s="63"/>
      <c r="HC123" s="64"/>
      <c r="HD123" s="64"/>
      <c r="HE123" s="65"/>
      <c r="HF123" s="265"/>
      <c r="HG123" s="265"/>
      <c r="HH123" s="265"/>
      <c r="HI123" s="63"/>
      <c r="HJ123" s="63"/>
      <c r="HK123" s="64"/>
      <c r="HL123" s="64"/>
      <c r="HM123" s="65"/>
      <c r="HN123" s="265"/>
      <c r="HO123" s="265"/>
      <c r="HP123" s="265"/>
      <c r="HQ123" s="63"/>
      <c r="HR123" s="63"/>
      <c r="HS123" s="64"/>
      <c r="HT123" s="64"/>
      <c r="HU123" s="65"/>
      <c r="HV123" s="265"/>
      <c r="HW123" s="265"/>
      <c r="HX123" s="265"/>
      <c r="HY123" s="63"/>
      <c r="HZ123" s="63"/>
      <c r="IA123" s="64"/>
      <c r="IB123" s="64"/>
      <c r="IC123" s="65"/>
      <c r="ID123" s="265"/>
      <c r="IE123" s="265"/>
      <c r="IF123" s="265"/>
      <c r="IG123" s="63"/>
      <c r="IH123" s="63"/>
      <c r="II123" s="64"/>
      <c r="IJ123" s="64"/>
      <c r="IK123" s="65"/>
      <c r="IL123" s="265"/>
      <c r="IM123" s="265"/>
      <c r="IN123" s="265"/>
      <c r="IO123" s="63"/>
      <c r="IP123" s="63"/>
      <c r="IQ123" s="64"/>
      <c r="IR123" s="64"/>
    </row>
    <row r="124" spans="1:252" s="66" customFormat="1" ht="29.25" customHeight="1">
      <c r="A124" s="191" t="s">
        <v>39</v>
      </c>
      <c r="B124" s="192"/>
      <c r="C124" s="193"/>
      <c r="D124" s="45" t="s">
        <v>96</v>
      </c>
      <c r="E124" s="45" t="s">
        <v>34</v>
      </c>
      <c r="F124" s="59" t="s">
        <v>112</v>
      </c>
      <c r="G124" s="59">
        <v>200</v>
      </c>
      <c r="H124" s="135">
        <f>H125</f>
        <v>1330</v>
      </c>
      <c r="I124" s="63"/>
      <c r="J124" s="63"/>
      <c r="K124" s="64"/>
      <c r="L124" s="64"/>
      <c r="M124" s="65"/>
      <c r="N124" s="264"/>
      <c r="O124" s="264"/>
      <c r="P124" s="264"/>
      <c r="Q124" s="63"/>
      <c r="R124" s="63"/>
      <c r="S124" s="64"/>
      <c r="T124" s="64"/>
      <c r="U124" s="65"/>
      <c r="V124" s="264"/>
      <c r="W124" s="264"/>
      <c r="X124" s="264"/>
      <c r="Y124" s="63"/>
      <c r="Z124" s="63"/>
      <c r="AA124" s="64"/>
      <c r="AB124" s="64"/>
      <c r="AC124" s="65"/>
      <c r="AD124" s="264"/>
      <c r="AE124" s="264"/>
      <c r="AF124" s="264"/>
      <c r="AG124" s="63"/>
      <c r="AH124" s="63"/>
      <c r="AI124" s="64"/>
      <c r="AJ124" s="64"/>
      <c r="AK124" s="65"/>
      <c r="AL124" s="264"/>
      <c r="AM124" s="264"/>
      <c r="AN124" s="264"/>
      <c r="AO124" s="63"/>
      <c r="AP124" s="63"/>
      <c r="AQ124" s="64"/>
      <c r="AR124" s="64"/>
      <c r="AS124" s="65"/>
      <c r="AT124" s="264"/>
      <c r="AU124" s="264"/>
      <c r="AV124" s="264"/>
      <c r="AW124" s="63"/>
      <c r="AX124" s="63"/>
      <c r="AY124" s="64"/>
      <c r="AZ124" s="64"/>
      <c r="BA124" s="65"/>
      <c r="BB124" s="264"/>
      <c r="BC124" s="264"/>
      <c r="BD124" s="264"/>
      <c r="BE124" s="63"/>
      <c r="BF124" s="63"/>
      <c r="BG124" s="64"/>
      <c r="BH124" s="64"/>
      <c r="BI124" s="65"/>
      <c r="BJ124" s="264"/>
      <c r="BK124" s="264"/>
      <c r="BL124" s="264"/>
      <c r="BM124" s="63"/>
      <c r="BN124" s="63"/>
      <c r="BO124" s="64"/>
      <c r="BP124" s="64"/>
      <c r="BQ124" s="65"/>
      <c r="BR124" s="264"/>
      <c r="BS124" s="264"/>
      <c r="BT124" s="264"/>
      <c r="BU124" s="63"/>
      <c r="BV124" s="63"/>
      <c r="BW124" s="64"/>
      <c r="BX124" s="64"/>
      <c r="BY124" s="65"/>
      <c r="BZ124" s="264"/>
      <c r="CA124" s="264"/>
      <c r="CB124" s="264"/>
      <c r="CC124" s="63"/>
      <c r="CD124" s="63"/>
      <c r="CE124" s="64"/>
      <c r="CF124" s="64"/>
      <c r="CG124" s="65"/>
      <c r="CH124" s="264"/>
      <c r="CI124" s="264"/>
      <c r="CJ124" s="264"/>
      <c r="CK124" s="63"/>
      <c r="CL124" s="63"/>
      <c r="CM124" s="64"/>
      <c r="CN124" s="64"/>
      <c r="CO124" s="65"/>
      <c r="CP124" s="264"/>
      <c r="CQ124" s="264"/>
      <c r="CR124" s="264"/>
      <c r="CS124" s="63"/>
      <c r="CT124" s="63"/>
      <c r="CU124" s="64"/>
      <c r="CV124" s="64"/>
      <c r="CW124" s="65"/>
      <c r="CX124" s="264"/>
      <c r="CY124" s="264"/>
      <c r="CZ124" s="264"/>
      <c r="DA124" s="63"/>
      <c r="DB124" s="63"/>
      <c r="DC124" s="64"/>
      <c r="DD124" s="64"/>
      <c r="DE124" s="65"/>
      <c r="DF124" s="264"/>
      <c r="DG124" s="264"/>
      <c r="DH124" s="264"/>
      <c r="DI124" s="63"/>
      <c r="DJ124" s="63"/>
      <c r="DK124" s="64"/>
      <c r="DL124" s="64"/>
      <c r="DM124" s="65"/>
      <c r="DN124" s="264"/>
      <c r="DO124" s="264"/>
      <c r="DP124" s="264"/>
      <c r="DQ124" s="63"/>
      <c r="DR124" s="63"/>
      <c r="DS124" s="64"/>
      <c r="DT124" s="64"/>
      <c r="DU124" s="65"/>
      <c r="DV124" s="264"/>
      <c r="DW124" s="264"/>
      <c r="DX124" s="264"/>
      <c r="DY124" s="63"/>
      <c r="DZ124" s="63"/>
      <c r="EA124" s="64"/>
      <c r="EB124" s="64"/>
      <c r="EC124" s="65"/>
      <c r="ED124" s="264"/>
      <c r="EE124" s="264"/>
      <c r="EF124" s="264"/>
      <c r="EG124" s="63"/>
      <c r="EH124" s="63"/>
      <c r="EI124" s="64"/>
      <c r="EJ124" s="64"/>
      <c r="EK124" s="65"/>
      <c r="EL124" s="264"/>
      <c r="EM124" s="264"/>
      <c r="EN124" s="264"/>
      <c r="EO124" s="63"/>
      <c r="EP124" s="63"/>
      <c r="EQ124" s="64"/>
      <c r="ER124" s="64"/>
      <c r="ES124" s="65"/>
      <c r="ET124" s="264"/>
      <c r="EU124" s="264"/>
      <c r="EV124" s="264"/>
      <c r="EW124" s="63"/>
      <c r="EX124" s="63"/>
      <c r="EY124" s="64"/>
      <c r="EZ124" s="64"/>
      <c r="FA124" s="65"/>
      <c r="FB124" s="264"/>
      <c r="FC124" s="264"/>
      <c r="FD124" s="264"/>
      <c r="FE124" s="63"/>
      <c r="FF124" s="63"/>
      <c r="FG124" s="64"/>
      <c r="FH124" s="64"/>
      <c r="FI124" s="65"/>
      <c r="FJ124" s="264"/>
      <c r="FK124" s="264"/>
      <c r="FL124" s="264"/>
      <c r="FM124" s="63"/>
      <c r="FN124" s="63"/>
      <c r="FO124" s="64"/>
      <c r="FP124" s="64"/>
      <c r="FQ124" s="65"/>
      <c r="FR124" s="264"/>
      <c r="FS124" s="264"/>
      <c r="FT124" s="264"/>
      <c r="FU124" s="63"/>
      <c r="FV124" s="63"/>
      <c r="FW124" s="64"/>
      <c r="FX124" s="64"/>
      <c r="FY124" s="65"/>
      <c r="FZ124" s="264"/>
      <c r="GA124" s="264"/>
      <c r="GB124" s="264"/>
      <c r="GC124" s="63"/>
      <c r="GD124" s="63"/>
      <c r="GE124" s="64"/>
      <c r="GF124" s="64"/>
      <c r="GG124" s="65"/>
      <c r="GH124" s="264"/>
      <c r="GI124" s="264"/>
      <c r="GJ124" s="264"/>
      <c r="GK124" s="63"/>
      <c r="GL124" s="63"/>
      <c r="GM124" s="64"/>
      <c r="GN124" s="64"/>
      <c r="GO124" s="65"/>
      <c r="GP124" s="264"/>
      <c r="GQ124" s="264"/>
      <c r="GR124" s="264"/>
      <c r="GS124" s="63"/>
      <c r="GT124" s="63"/>
      <c r="GU124" s="64"/>
      <c r="GV124" s="64"/>
      <c r="GW124" s="65"/>
      <c r="GX124" s="264"/>
      <c r="GY124" s="264"/>
      <c r="GZ124" s="264"/>
      <c r="HA124" s="63"/>
      <c r="HB124" s="63"/>
      <c r="HC124" s="64"/>
      <c r="HD124" s="64"/>
      <c r="HE124" s="65"/>
      <c r="HF124" s="264"/>
      <c r="HG124" s="264"/>
      <c r="HH124" s="264"/>
      <c r="HI124" s="63"/>
      <c r="HJ124" s="63"/>
      <c r="HK124" s="64"/>
      <c r="HL124" s="64"/>
      <c r="HM124" s="65"/>
      <c r="HN124" s="264"/>
      <c r="HO124" s="264"/>
      <c r="HP124" s="264"/>
      <c r="HQ124" s="63"/>
      <c r="HR124" s="63"/>
      <c r="HS124" s="64"/>
      <c r="HT124" s="64"/>
      <c r="HU124" s="65"/>
      <c r="HV124" s="264"/>
      <c r="HW124" s="264"/>
      <c r="HX124" s="264"/>
      <c r="HY124" s="63"/>
      <c r="HZ124" s="63"/>
      <c r="IA124" s="64"/>
      <c r="IB124" s="64"/>
      <c r="IC124" s="65"/>
      <c r="ID124" s="264"/>
      <c r="IE124" s="264"/>
      <c r="IF124" s="264"/>
      <c r="IG124" s="63"/>
      <c r="IH124" s="63"/>
      <c r="II124" s="64"/>
      <c r="IJ124" s="64"/>
      <c r="IK124" s="65"/>
      <c r="IL124" s="264"/>
      <c r="IM124" s="264"/>
      <c r="IN124" s="264"/>
      <c r="IO124" s="63"/>
      <c r="IP124" s="63"/>
      <c r="IQ124" s="64"/>
      <c r="IR124" s="64"/>
    </row>
    <row r="125" spans="1:252" s="66" customFormat="1" ht="39" customHeight="1">
      <c r="A125" s="194" t="s">
        <v>42</v>
      </c>
      <c r="B125" s="194"/>
      <c r="C125" s="194"/>
      <c r="D125" s="45" t="s">
        <v>96</v>
      </c>
      <c r="E125" s="45" t="s">
        <v>34</v>
      </c>
      <c r="F125" s="59" t="s">
        <v>112</v>
      </c>
      <c r="G125" s="59">
        <v>240</v>
      </c>
      <c r="H125" s="135">
        <v>1330</v>
      </c>
      <c r="I125" s="67"/>
      <c r="J125" s="67"/>
      <c r="K125" s="68"/>
      <c r="L125" s="68"/>
      <c r="M125" s="69"/>
      <c r="N125" s="263"/>
      <c r="O125" s="263"/>
      <c r="P125" s="263"/>
      <c r="Q125" s="67"/>
      <c r="R125" s="67"/>
      <c r="S125" s="68"/>
      <c r="T125" s="68"/>
      <c r="U125" s="69"/>
      <c r="V125" s="263"/>
      <c r="W125" s="263"/>
      <c r="X125" s="263"/>
      <c r="Y125" s="67"/>
      <c r="Z125" s="67"/>
      <c r="AA125" s="68"/>
      <c r="AB125" s="68"/>
      <c r="AC125" s="69"/>
      <c r="AD125" s="263"/>
      <c r="AE125" s="263"/>
      <c r="AF125" s="263"/>
      <c r="AG125" s="67"/>
      <c r="AH125" s="67"/>
      <c r="AI125" s="68"/>
      <c r="AJ125" s="68"/>
      <c r="AK125" s="69"/>
      <c r="AL125" s="263"/>
      <c r="AM125" s="263"/>
      <c r="AN125" s="263"/>
      <c r="AO125" s="67"/>
      <c r="AP125" s="67"/>
      <c r="AQ125" s="68"/>
      <c r="AR125" s="68"/>
      <c r="AS125" s="69"/>
      <c r="AT125" s="263"/>
      <c r="AU125" s="263"/>
      <c r="AV125" s="263"/>
      <c r="AW125" s="67"/>
      <c r="AX125" s="67"/>
      <c r="AY125" s="68"/>
      <c r="AZ125" s="68"/>
      <c r="BA125" s="69"/>
      <c r="BB125" s="263"/>
      <c r="BC125" s="263"/>
      <c r="BD125" s="263"/>
      <c r="BE125" s="67"/>
      <c r="BF125" s="67"/>
      <c r="BG125" s="68"/>
      <c r="BH125" s="68"/>
      <c r="BI125" s="69"/>
      <c r="BJ125" s="263"/>
      <c r="BK125" s="263"/>
      <c r="BL125" s="263"/>
      <c r="BM125" s="67"/>
      <c r="BN125" s="67"/>
      <c r="BO125" s="68"/>
      <c r="BP125" s="68"/>
      <c r="BQ125" s="69"/>
      <c r="BR125" s="263"/>
      <c r="BS125" s="263"/>
      <c r="BT125" s="263"/>
      <c r="BU125" s="67"/>
      <c r="BV125" s="67"/>
      <c r="BW125" s="68"/>
      <c r="BX125" s="68"/>
      <c r="BY125" s="69"/>
      <c r="BZ125" s="263"/>
      <c r="CA125" s="263"/>
      <c r="CB125" s="263"/>
      <c r="CC125" s="67"/>
      <c r="CD125" s="67"/>
      <c r="CE125" s="68"/>
      <c r="CF125" s="68"/>
      <c r="CG125" s="69"/>
      <c r="CH125" s="263"/>
      <c r="CI125" s="263"/>
      <c r="CJ125" s="263"/>
      <c r="CK125" s="67"/>
      <c r="CL125" s="67"/>
      <c r="CM125" s="68"/>
      <c r="CN125" s="68"/>
      <c r="CO125" s="69"/>
      <c r="CP125" s="263"/>
      <c r="CQ125" s="263"/>
      <c r="CR125" s="263"/>
      <c r="CS125" s="67"/>
      <c r="CT125" s="67"/>
      <c r="CU125" s="68"/>
      <c r="CV125" s="68"/>
      <c r="CW125" s="69"/>
      <c r="CX125" s="263"/>
      <c r="CY125" s="263"/>
      <c r="CZ125" s="263"/>
      <c r="DA125" s="67"/>
      <c r="DB125" s="67"/>
      <c r="DC125" s="68"/>
      <c r="DD125" s="68"/>
      <c r="DE125" s="69"/>
      <c r="DF125" s="263"/>
      <c r="DG125" s="263"/>
      <c r="DH125" s="263"/>
      <c r="DI125" s="67"/>
      <c r="DJ125" s="67"/>
      <c r="DK125" s="68"/>
      <c r="DL125" s="68"/>
      <c r="DM125" s="69"/>
      <c r="DN125" s="263"/>
      <c r="DO125" s="263"/>
      <c r="DP125" s="263"/>
      <c r="DQ125" s="67"/>
      <c r="DR125" s="67"/>
      <c r="DS125" s="68"/>
      <c r="DT125" s="68"/>
      <c r="DU125" s="69"/>
      <c r="DV125" s="263"/>
      <c r="DW125" s="263"/>
      <c r="DX125" s="263"/>
      <c r="DY125" s="67"/>
      <c r="DZ125" s="67"/>
      <c r="EA125" s="68"/>
      <c r="EB125" s="68"/>
      <c r="EC125" s="69"/>
      <c r="ED125" s="263"/>
      <c r="EE125" s="263"/>
      <c r="EF125" s="263"/>
      <c r="EG125" s="67"/>
      <c r="EH125" s="67"/>
      <c r="EI125" s="68"/>
      <c r="EJ125" s="68"/>
      <c r="EK125" s="69"/>
      <c r="EL125" s="263"/>
      <c r="EM125" s="263"/>
      <c r="EN125" s="263"/>
      <c r="EO125" s="67"/>
      <c r="EP125" s="67"/>
      <c r="EQ125" s="68"/>
      <c r="ER125" s="68"/>
      <c r="ES125" s="69"/>
      <c r="ET125" s="263"/>
      <c r="EU125" s="263"/>
      <c r="EV125" s="263"/>
      <c r="EW125" s="67"/>
      <c r="EX125" s="67"/>
      <c r="EY125" s="68"/>
      <c r="EZ125" s="68"/>
      <c r="FA125" s="69"/>
      <c r="FB125" s="263"/>
      <c r="FC125" s="263"/>
      <c r="FD125" s="263"/>
      <c r="FE125" s="67"/>
      <c r="FF125" s="67"/>
      <c r="FG125" s="68"/>
      <c r="FH125" s="68"/>
      <c r="FI125" s="69"/>
      <c r="FJ125" s="263"/>
      <c r="FK125" s="263"/>
      <c r="FL125" s="263"/>
      <c r="FM125" s="67"/>
      <c r="FN125" s="67"/>
      <c r="FO125" s="68"/>
      <c r="FP125" s="68"/>
      <c r="FQ125" s="69"/>
      <c r="FR125" s="263"/>
      <c r="FS125" s="263"/>
      <c r="FT125" s="263"/>
      <c r="FU125" s="67"/>
      <c r="FV125" s="67"/>
      <c r="FW125" s="68"/>
      <c r="FX125" s="68"/>
      <c r="FY125" s="69"/>
      <c r="FZ125" s="263"/>
      <c r="GA125" s="263"/>
      <c r="GB125" s="263"/>
      <c r="GC125" s="67"/>
      <c r="GD125" s="67"/>
      <c r="GE125" s="68"/>
      <c r="GF125" s="68"/>
      <c r="GG125" s="69"/>
      <c r="GH125" s="263"/>
      <c r="GI125" s="263"/>
      <c r="GJ125" s="263"/>
      <c r="GK125" s="67"/>
      <c r="GL125" s="67"/>
      <c r="GM125" s="68"/>
      <c r="GN125" s="68"/>
      <c r="GO125" s="69"/>
      <c r="GP125" s="263"/>
      <c r="GQ125" s="263"/>
      <c r="GR125" s="263"/>
      <c r="GS125" s="67"/>
      <c r="GT125" s="67"/>
      <c r="GU125" s="68"/>
      <c r="GV125" s="68"/>
      <c r="GW125" s="69"/>
      <c r="GX125" s="263"/>
      <c r="GY125" s="263"/>
      <c r="GZ125" s="263"/>
      <c r="HA125" s="67"/>
      <c r="HB125" s="67"/>
      <c r="HC125" s="68"/>
      <c r="HD125" s="68"/>
      <c r="HE125" s="69"/>
      <c r="HF125" s="263"/>
      <c r="HG125" s="263"/>
      <c r="HH125" s="263"/>
      <c r="HI125" s="67"/>
      <c r="HJ125" s="67"/>
      <c r="HK125" s="68"/>
      <c r="HL125" s="68"/>
      <c r="HM125" s="69"/>
      <c r="HN125" s="263"/>
      <c r="HO125" s="263"/>
      <c r="HP125" s="263"/>
      <c r="HQ125" s="67"/>
      <c r="HR125" s="67"/>
      <c r="HS125" s="68"/>
      <c r="HT125" s="68"/>
      <c r="HU125" s="69"/>
      <c r="HV125" s="263"/>
      <c r="HW125" s="263"/>
      <c r="HX125" s="263"/>
      <c r="HY125" s="67"/>
      <c r="HZ125" s="67"/>
      <c r="IA125" s="68"/>
      <c r="IB125" s="68"/>
      <c r="IC125" s="69"/>
      <c r="ID125" s="263"/>
      <c r="IE125" s="263"/>
      <c r="IF125" s="263"/>
      <c r="IG125" s="67"/>
      <c r="IH125" s="67"/>
      <c r="II125" s="68"/>
      <c r="IJ125" s="68"/>
      <c r="IK125" s="69"/>
      <c r="IL125" s="263"/>
      <c r="IM125" s="263"/>
      <c r="IN125" s="263"/>
      <c r="IO125" s="67"/>
      <c r="IP125" s="67"/>
      <c r="IQ125" s="68"/>
      <c r="IR125" s="68"/>
    </row>
    <row r="126" spans="1:252" s="66" customFormat="1" ht="27.75" customHeight="1">
      <c r="A126" s="266" t="s">
        <v>113</v>
      </c>
      <c r="B126" s="267"/>
      <c r="C126" s="268"/>
      <c r="D126" s="45" t="s">
        <v>96</v>
      </c>
      <c r="E126" s="45" t="s">
        <v>34</v>
      </c>
      <c r="F126" s="59" t="s">
        <v>114</v>
      </c>
      <c r="G126" s="59"/>
      <c r="H126" s="135">
        <f>H127</f>
        <v>15906</v>
      </c>
      <c r="I126" s="63"/>
      <c r="J126" s="63"/>
      <c r="K126" s="64"/>
      <c r="L126" s="64"/>
      <c r="M126" s="65"/>
      <c r="N126" s="265"/>
      <c r="O126" s="265"/>
      <c r="P126" s="265"/>
      <c r="Q126" s="63"/>
      <c r="R126" s="63"/>
      <c r="S126" s="64"/>
      <c r="T126" s="64"/>
      <c r="U126" s="65"/>
      <c r="V126" s="265"/>
      <c r="W126" s="265"/>
      <c r="X126" s="265"/>
      <c r="Y126" s="63"/>
      <c r="Z126" s="63"/>
      <c r="AA126" s="64"/>
      <c r="AB126" s="64"/>
      <c r="AC126" s="65"/>
      <c r="AD126" s="265"/>
      <c r="AE126" s="265"/>
      <c r="AF126" s="265"/>
      <c r="AG126" s="63"/>
      <c r="AH126" s="63"/>
      <c r="AI126" s="64"/>
      <c r="AJ126" s="64"/>
      <c r="AK126" s="65"/>
      <c r="AL126" s="265"/>
      <c r="AM126" s="265"/>
      <c r="AN126" s="265"/>
      <c r="AO126" s="63"/>
      <c r="AP126" s="63"/>
      <c r="AQ126" s="64"/>
      <c r="AR126" s="64"/>
      <c r="AS126" s="65"/>
      <c r="AT126" s="265"/>
      <c r="AU126" s="265"/>
      <c r="AV126" s="265"/>
      <c r="AW126" s="63"/>
      <c r="AX126" s="63"/>
      <c r="AY126" s="64"/>
      <c r="AZ126" s="64"/>
      <c r="BA126" s="65"/>
      <c r="BB126" s="265"/>
      <c r="BC126" s="265"/>
      <c r="BD126" s="265"/>
      <c r="BE126" s="63"/>
      <c r="BF126" s="63"/>
      <c r="BG126" s="64"/>
      <c r="BH126" s="64"/>
      <c r="BI126" s="65"/>
      <c r="BJ126" s="265"/>
      <c r="BK126" s="265"/>
      <c r="BL126" s="265"/>
      <c r="BM126" s="63"/>
      <c r="BN126" s="63"/>
      <c r="BO126" s="64"/>
      <c r="BP126" s="64"/>
      <c r="BQ126" s="65"/>
      <c r="BR126" s="265"/>
      <c r="BS126" s="265"/>
      <c r="BT126" s="265"/>
      <c r="BU126" s="63"/>
      <c r="BV126" s="63"/>
      <c r="BW126" s="64"/>
      <c r="BX126" s="64"/>
      <c r="BY126" s="65"/>
      <c r="BZ126" s="265"/>
      <c r="CA126" s="265"/>
      <c r="CB126" s="265"/>
      <c r="CC126" s="63"/>
      <c r="CD126" s="63"/>
      <c r="CE126" s="64"/>
      <c r="CF126" s="64"/>
      <c r="CG126" s="65"/>
      <c r="CH126" s="265"/>
      <c r="CI126" s="265"/>
      <c r="CJ126" s="265"/>
      <c r="CK126" s="63"/>
      <c r="CL126" s="63"/>
      <c r="CM126" s="64"/>
      <c r="CN126" s="64"/>
      <c r="CO126" s="65"/>
      <c r="CP126" s="265"/>
      <c r="CQ126" s="265"/>
      <c r="CR126" s="265"/>
      <c r="CS126" s="63"/>
      <c r="CT126" s="63"/>
      <c r="CU126" s="64"/>
      <c r="CV126" s="64"/>
      <c r="CW126" s="65"/>
      <c r="CX126" s="265"/>
      <c r="CY126" s="265"/>
      <c r="CZ126" s="265"/>
      <c r="DA126" s="63"/>
      <c r="DB126" s="63"/>
      <c r="DC126" s="64"/>
      <c r="DD126" s="64"/>
      <c r="DE126" s="65"/>
      <c r="DF126" s="265"/>
      <c r="DG126" s="265"/>
      <c r="DH126" s="265"/>
      <c r="DI126" s="63"/>
      <c r="DJ126" s="63"/>
      <c r="DK126" s="64"/>
      <c r="DL126" s="64"/>
      <c r="DM126" s="65"/>
      <c r="DN126" s="265"/>
      <c r="DO126" s="265"/>
      <c r="DP126" s="265"/>
      <c r="DQ126" s="63"/>
      <c r="DR126" s="63"/>
      <c r="DS126" s="64"/>
      <c r="DT126" s="64"/>
      <c r="DU126" s="65"/>
      <c r="DV126" s="265"/>
      <c r="DW126" s="265"/>
      <c r="DX126" s="265"/>
      <c r="DY126" s="63"/>
      <c r="DZ126" s="63"/>
      <c r="EA126" s="64"/>
      <c r="EB126" s="64"/>
      <c r="EC126" s="65"/>
      <c r="ED126" s="265"/>
      <c r="EE126" s="265"/>
      <c r="EF126" s="265"/>
      <c r="EG126" s="63"/>
      <c r="EH126" s="63"/>
      <c r="EI126" s="64"/>
      <c r="EJ126" s="64"/>
      <c r="EK126" s="65"/>
      <c r="EL126" s="265"/>
      <c r="EM126" s="265"/>
      <c r="EN126" s="265"/>
      <c r="EO126" s="63"/>
      <c r="EP126" s="63"/>
      <c r="EQ126" s="64"/>
      <c r="ER126" s="64"/>
      <c r="ES126" s="65"/>
      <c r="ET126" s="265"/>
      <c r="EU126" s="265"/>
      <c r="EV126" s="265"/>
      <c r="EW126" s="63"/>
      <c r="EX126" s="63"/>
      <c r="EY126" s="64"/>
      <c r="EZ126" s="64"/>
      <c r="FA126" s="65"/>
      <c r="FB126" s="265"/>
      <c r="FC126" s="265"/>
      <c r="FD126" s="265"/>
      <c r="FE126" s="63"/>
      <c r="FF126" s="63"/>
      <c r="FG126" s="64"/>
      <c r="FH126" s="64"/>
      <c r="FI126" s="65"/>
      <c r="FJ126" s="265"/>
      <c r="FK126" s="265"/>
      <c r="FL126" s="265"/>
      <c r="FM126" s="63"/>
      <c r="FN126" s="63"/>
      <c r="FO126" s="64"/>
      <c r="FP126" s="64"/>
      <c r="FQ126" s="65"/>
      <c r="FR126" s="265"/>
      <c r="FS126" s="265"/>
      <c r="FT126" s="265"/>
      <c r="FU126" s="63"/>
      <c r="FV126" s="63"/>
      <c r="FW126" s="64"/>
      <c r="FX126" s="64"/>
      <c r="FY126" s="65"/>
      <c r="FZ126" s="265"/>
      <c r="GA126" s="265"/>
      <c r="GB126" s="265"/>
      <c r="GC126" s="63"/>
      <c r="GD126" s="63"/>
      <c r="GE126" s="64"/>
      <c r="GF126" s="64"/>
      <c r="GG126" s="65"/>
      <c r="GH126" s="265"/>
      <c r="GI126" s="265"/>
      <c r="GJ126" s="265"/>
      <c r="GK126" s="63"/>
      <c r="GL126" s="63"/>
      <c r="GM126" s="64"/>
      <c r="GN126" s="64"/>
      <c r="GO126" s="65"/>
      <c r="GP126" s="265"/>
      <c r="GQ126" s="265"/>
      <c r="GR126" s="265"/>
      <c r="GS126" s="63"/>
      <c r="GT126" s="63"/>
      <c r="GU126" s="64"/>
      <c r="GV126" s="64"/>
      <c r="GW126" s="65"/>
      <c r="GX126" s="265"/>
      <c r="GY126" s="265"/>
      <c r="GZ126" s="265"/>
      <c r="HA126" s="63"/>
      <c r="HB126" s="63"/>
      <c r="HC126" s="64"/>
      <c r="HD126" s="64"/>
      <c r="HE126" s="65"/>
      <c r="HF126" s="265"/>
      <c r="HG126" s="265"/>
      <c r="HH126" s="265"/>
      <c r="HI126" s="63"/>
      <c r="HJ126" s="63"/>
      <c r="HK126" s="64"/>
      <c r="HL126" s="64"/>
      <c r="HM126" s="65"/>
      <c r="HN126" s="265"/>
      <c r="HO126" s="265"/>
      <c r="HP126" s="265"/>
      <c r="HQ126" s="63"/>
      <c r="HR126" s="63"/>
      <c r="HS126" s="64"/>
      <c r="HT126" s="64"/>
      <c r="HU126" s="65"/>
      <c r="HV126" s="265"/>
      <c r="HW126" s="265"/>
      <c r="HX126" s="265"/>
      <c r="HY126" s="63"/>
      <c r="HZ126" s="63"/>
      <c r="IA126" s="64"/>
      <c r="IB126" s="64"/>
      <c r="IC126" s="65"/>
      <c r="ID126" s="265"/>
      <c r="IE126" s="265"/>
      <c r="IF126" s="265"/>
      <c r="IG126" s="63"/>
      <c r="IH126" s="63"/>
      <c r="II126" s="64"/>
      <c r="IJ126" s="64"/>
      <c r="IK126" s="65"/>
      <c r="IL126" s="265"/>
      <c r="IM126" s="265"/>
      <c r="IN126" s="265"/>
      <c r="IO126" s="63"/>
      <c r="IP126" s="63"/>
      <c r="IQ126" s="64"/>
      <c r="IR126" s="64"/>
    </row>
    <row r="127" spans="1:252" s="66" customFormat="1" ht="27.75" customHeight="1">
      <c r="A127" s="191" t="s">
        <v>39</v>
      </c>
      <c r="B127" s="192"/>
      <c r="C127" s="193"/>
      <c r="D127" s="45" t="s">
        <v>96</v>
      </c>
      <c r="E127" s="45" t="s">
        <v>34</v>
      </c>
      <c r="F127" s="59" t="s">
        <v>114</v>
      </c>
      <c r="G127" s="59">
        <v>200</v>
      </c>
      <c r="H127" s="135">
        <f>H128</f>
        <v>15906</v>
      </c>
      <c r="I127" s="63"/>
      <c r="J127" s="63"/>
      <c r="K127" s="64"/>
      <c r="L127" s="64"/>
      <c r="M127" s="65"/>
      <c r="N127" s="264"/>
      <c r="O127" s="264"/>
      <c r="P127" s="264"/>
      <c r="Q127" s="63"/>
      <c r="R127" s="63"/>
      <c r="S127" s="64"/>
      <c r="T127" s="64"/>
      <c r="U127" s="65"/>
      <c r="V127" s="264"/>
      <c r="W127" s="264"/>
      <c r="X127" s="264"/>
      <c r="Y127" s="63"/>
      <c r="Z127" s="63"/>
      <c r="AA127" s="64"/>
      <c r="AB127" s="64"/>
      <c r="AC127" s="65"/>
      <c r="AD127" s="264"/>
      <c r="AE127" s="264"/>
      <c r="AF127" s="264"/>
      <c r="AG127" s="63"/>
      <c r="AH127" s="63"/>
      <c r="AI127" s="64"/>
      <c r="AJ127" s="64"/>
      <c r="AK127" s="65"/>
      <c r="AL127" s="264"/>
      <c r="AM127" s="264"/>
      <c r="AN127" s="264"/>
      <c r="AO127" s="63"/>
      <c r="AP127" s="63"/>
      <c r="AQ127" s="64"/>
      <c r="AR127" s="64"/>
      <c r="AS127" s="65"/>
      <c r="AT127" s="264"/>
      <c r="AU127" s="264"/>
      <c r="AV127" s="264"/>
      <c r="AW127" s="63"/>
      <c r="AX127" s="63"/>
      <c r="AY127" s="64"/>
      <c r="AZ127" s="64"/>
      <c r="BA127" s="65"/>
      <c r="BB127" s="264"/>
      <c r="BC127" s="264"/>
      <c r="BD127" s="264"/>
      <c r="BE127" s="63"/>
      <c r="BF127" s="63"/>
      <c r="BG127" s="64"/>
      <c r="BH127" s="64"/>
      <c r="BI127" s="65"/>
      <c r="BJ127" s="264"/>
      <c r="BK127" s="264"/>
      <c r="BL127" s="264"/>
      <c r="BM127" s="63"/>
      <c r="BN127" s="63"/>
      <c r="BO127" s="64"/>
      <c r="BP127" s="64"/>
      <c r="BQ127" s="65"/>
      <c r="BR127" s="264"/>
      <c r="BS127" s="264"/>
      <c r="BT127" s="264"/>
      <c r="BU127" s="63"/>
      <c r="BV127" s="63"/>
      <c r="BW127" s="64"/>
      <c r="BX127" s="64"/>
      <c r="BY127" s="65"/>
      <c r="BZ127" s="264"/>
      <c r="CA127" s="264"/>
      <c r="CB127" s="264"/>
      <c r="CC127" s="63"/>
      <c r="CD127" s="63"/>
      <c r="CE127" s="64"/>
      <c r="CF127" s="64"/>
      <c r="CG127" s="65"/>
      <c r="CH127" s="264"/>
      <c r="CI127" s="264"/>
      <c r="CJ127" s="264"/>
      <c r="CK127" s="63"/>
      <c r="CL127" s="63"/>
      <c r="CM127" s="64"/>
      <c r="CN127" s="64"/>
      <c r="CO127" s="65"/>
      <c r="CP127" s="264"/>
      <c r="CQ127" s="264"/>
      <c r="CR127" s="264"/>
      <c r="CS127" s="63"/>
      <c r="CT127" s="63"/>
      <c r="CU127" s="64"/>
      <c r="CV127" s="64"/>
      <c r="CW127" s="65"/>
      <c r="CX127" s="264"/>
      <c r="CY127" s="264"/>
      <c r="CZ127" s="264"/>
      <c r="DA127" s="63"/>
      <c r="DB127" s="63"/>
      <c r="DC127" s="64"/>
      <c r="DD127" s="64"/>
      <c r="DE127" s="65"/>
      <c r="DF127" s="264"/>
      <c r="DG127" s="264"/>
      <c r="DH127" s="264"/>
      <c r="DI127" s="63"/>
      <c r="DJ127" s="63"/>
      <c r="DK127" s="64"/>
      <c r="DL127" s="64"/>
      <c r="DM127" s="65"/>
      <c r="DN127" s="264"/>
      <c r="DO127" s="264"/>
      <c r="DP127" s="264"/>
      <c r="DQ127" s="63"/>
      <c r="DR127" s="63"/>
      <c r="DS127" s="64"/>
      <c r="DT127" s="64"/>
      <c r="DU127" s="65"/>
      <c r="DV127" s="264"/>
      <c r="DW127" s="264"/>
      <c r="DX127" s="264"/>
      <c r="DY127" s="63"/>
      <c r="DZ127" s="63"/>
      <c r="EA127" s="64"/>
      <c r="EB127" s="64"/>
      <c r="EC127" s="65"/>
      <c r="ED127" s="264"/>
      <c r="EE127" s="264"/>
      <c r="EF127" s="264"/>
      <c r="EG127" s="63"/>
      <c r="EH127" s="63"/>
      <c r="EI127" s="64"/>
      <c r="EJ127" s="64"/>
      <c r="EK127" s="65"/>
      <c r="EL127" s="264"/>
      <c r="EM127" s="264"/>
      <c r="EN127" s="264"/>
      <c r="EO127" s="63"/>
      <c r="EP127" s="63"/>
      <c r="EQ127" s="64"/>
      <c r="ER127" s="64"/>
      <c r="ES127" s="65"/>
      <c r="ET127" s="264"/>
      <c r="EU127" s="264"/>
      <c r="EV127" s="264"/>
      <c r="EW127" s="63"/>
      <c r="EX127" s="63"/>
      <c r="EY127" s="64"/>
      <c r="EZ127" s="64"/>
      <c r="FA127" s="65"/>
      <c r="FB127" s="264"/>
      <c r="FC127" s="264"/>
      <c r="FD127" s="264"/>
      <c r="FE127" s="63"/>
      <c r="FF127" s="63"/>
      <c r="FG127" s="64"/>
      <c r="FH127" s="64"/>
      <c r="FI127" s="65"/>
      <c r="FJ127" s="264"/>
      <c r="FK127" s="264"/>
      <c r="FL127" s="264"/>
      <c r="FM127" s="63"/>
      <c r="FN127" s="63"/>
      <c r="FO127" s="64"/>
      <c r="FP127" s="64"/>
      <c r="FQ127" s="65"/>
      <c r="FR127" s="264"/>
      <c r="FS127" s="264"/>
      <c r="FT127" s="264"/>
      <c r="FU127" s="63"/>
      <c r="FV127" s="63"/>
      <c r="FW127" s="64"/>
      <c r="FX127" s="64"/>
      <c r="FY127" s="65"/>
      <c r="FZ127" s="264"/>
      <c r="GA127" s="264"/>
      <c r="GB127" s="264"/>
      <c r="GC127" s="63"/>
      <c r="GD127" s="63"/>
      <c r="GE127" s="64"/>
      <c r="GF127" s="64"/>
      <c r="GG127" s="65"/>
      <c r="GH127" s="264"/>
      <c r="GI127" s="264"/>
      <c r="GJ127" s="264"/>
      <c r="GK127" s="63"/>
      <c r="GL127" s="63"/>
      <c r="GM127" s="64"/>
      <c r="GN127" s="64"/>
      <c r="GO127" s="65"/>
      <c r="GP127" s="264"/>
      <c r="GQ127" s="264"/>
      <c r="GR127" s="264"/>
      <c r="GS127" s="63"/>
      <c r="GT127" s="63"/>
      <c r="GU127" s="64"/>
      <c r="GV127" s="64"/>
      <c r="GW127" s="65"/>
      <c r="GX127" s="264"/>
      <c r="GY127" s="264"/>
      <c r="GZ127" s="264"/>
      <c r="HA127" s="63"/>
      <c r="HB127" s="63"/>
      <c r="HC127" s="64"/>
      <c r="HD127" s="64"/>
      <c r="HE127" s="65"/>
      <c r="HF127" s="264"/>
      <c r="HG127" s="264"/>
      <c r="HH127" s="264"/>
      <c r="HI127" s="63"/>
      <c r="HJ127" s="63"/>
      <c r="HK127" s="64"/>
      <c r="HL127" s="64"/>
      <c r="HM127" s="65"/>
      <c r="HN127" s="264"/>
      <c r="HO127" s="264"/>
      <c r="HP127" s="264"/>
      <c r="HQ127" s="63"/>
      <c r="HR127" s="63"/>
      <c r="HS127" s="64"/>
      <c r="HT127" s="64"/>
      <c r="HU127" s="65"/>
      <c r="HV127" s="264"/>
      <c r="HW127" s="264"/>
      <c r="HX127" s="264"/>
      <c r="HY127" s="63"/>
      <c r="HZ127" s="63"/>
      <c r="IA127" s="64"/>
      <c r="IB127" s="64"/>
      <c r="IC127" s="65"/>
      <c r="ID127" s="264"/>
      <c r="IE127" s="264"/>
      <c r="IF127" s="264"/>
      <c r="IG127" s="63"/>
      <c r="IH127" s="63"/>
      <c r="II127" s="64"/>
      <c r="IJ127" s="64"/>
      <c r="IK127" s="65"/>
      <c r="IL127" s="264"/>
      <c r="IM127" s="264"/>
      <c r="IN127" s="264"/>
      <c r="IO127" s="63"/>
      <c r="IP127" s="63"/>
      <c r="IQ127" s="64"/>
      <c r="IR127" s="64"/>
    </row>
    <row r="128" spans="1:252" s="66" customFormat="1" ht="42" customHeight="1">
      <c r="A128" s="194" t="s">
        <v>42</v>
      </c>
      <c r="B128" s="194"/>
      <c r="C128" s="194"/>
      <c r="D128" s="45" t="s">
        <v>96</v>
      </c>
      <c r="E128" s="45" t="s">
        <v>34</v>
      </c>
      <c r="F128" s="59" t="s">
        <v>114</v>
      </c>
      <c r="G128" s="59">
        <v>240</v>
      </c>
      <c r="H128" s="135">
        <f>1800+14106</f>
        <v>15906</v>
      </c>
      <c r="I128" s="67"/>
      <c r="J128" s="67"/>
      <c r="K128" s="68"/>
      <c r="L128" s="68"/>
      <c r="M128" s="69"/>
      <c r="N128" s="263"/>
      <c r="O128" s="263"/>
      <c r="P128" s="263"/>
      <c r="Q128" s="67"/>
      <c r="R128" s="67"/>
      <c r="S128" s="68"/>
      <c r="T128" s="68"/>
      <c r="U128" s="69"/>
      <c r="V128" s="263"/>
      <c r="W128" s="263"/>
      <c r="X128" s="263"/>
      <c r="Y128" s="67"/>
      <c r="Z128" s="67"/>
      <c r="AA128" s="68"/>
      <c r="AB128" s="68"/>
      <c r="AC128" s="69"/>
      <c r="AD128" s="263"/>
      <c r="AE128" s="263"/>
      <c r="AF128" s="263"/>
      <c r="AG128" s="67"/>
      <c r="AH128" s="67"/>
      <c r="AI128" s="68"/>
      <c r="AJ128" s="68"/>
      <c r="AK128" s="69"/>
      <c r="AL128" s="263"/>
      <c r="AM128" s="263"/>
      <c r="AN128" s="263"/>
      <c r="AO128" s="67"/>
      <c r="AP128" s="67"/>
      <c r="AQ128" s="68"/>
      <c r="AR128" s="68"/>
      <c r="AS128" s="69"/>
      <c r="AT128" s="263"/>
      <c r="AU128" s="263"/>
      <c r="AV128" s="263"/>
      <c r="AW128" s="67"/>
      <c r="AX128" s="67"/>
      <c r="AY128" s="68"/>
      <c r="AZ128" s="68"/>
      <c r="BA128" s="69"/>
      <c r="BB128" s="263"/>
      <c r="BC128" s="263"/>
      <c r="BD128" s="263"/>
      <c r="BE128" s="67"/>
      <c r="BF128" s="67"/>
      <c r="BG128" s="68"/>
      <c r="BH128" s="68"/>
      <c r="BI128" s="69"/>
      <c r="BJ128" s="263"/>
      <c r="BK128" s="263"/>
      <c r="BL128" s="263"/>
      <c r="BM128" s="67"/>
      <c r="BN128" s="67"/>
      <c r="BO128" s="68"/>
      <c r="BP128" s="68"/>
      <c r="BQ128" s="69"/>
      <c r="BR128" s="263"/>
      <c r="BS128" s="263"/>
      <c r="BT128" s="263"/>
      <c r="BU128" s="67"/>
      <c r="BV128" s="67"/>
      <c r="BW128" s="68"/>
      <c r="BX128" s="68"/>
      <c r="BY128" s="69"/>
      <c r="BZ128" s="263"/>
      <c r="CA128" s="263"/>
      <c r="CB128" s="263"/>
      <c r="CC128" s="67"/>
      <c r="CD128" s="67"/>
      <c r="CE128" s="68"/>
      <c r="CF128" s="68"/>
      <c r="CG128" s="69"/>
      <c r="CH128" s="263"/>
      <c r="CI128" s="263"/>
      <c r="CJ128" s="263"/>
      <c r="CK128" s="67"/>
      <c r="CL128" s="67"/>
      <c r="CM128" s="68"/>
      <c r="CN128" s="68"/>
      <c r="CO128" s="69"/>
      <c r="CP128" s="263"/>
      <c r="CQ128" s="263"/>
      <c r="CR128" s="263"/>
      <c r="CS128" s="67"/>
      <c r="CT128" s="67"/>
      <c r="CU128" s="68"/>
      <c r="CV128" s="68"/>
      <c r="CW128" s="69"/>
      <c r="CX128" s="263"/>
      <c r="CY128" s="263"/>
      <c r="CZ128" s="263"/>
      <c r="DA128" s="67"/>
      <c r="DB128" s="67"/>
      <c r="DC128" s="68"/>
      <c r="DD128" s="68"/>
      <c r="DE128" s="69"/>
      <c r="DF128" s="263"/>
      <c r="DG128" s="263"/>
      <c r="DH128" s="263"/>
      <c r="DI128" s="67"/>
      <c r="DJ128" s="67"/>
      <c r="DK128" s="68"/>
      <c r="DL128" s="68"/>
      <c r="DM128" s="69"/>
      <c r="DN128" s="263"/>
      <c r="DO128" s="263"/>
      <c r="DP128" s="263"/>
      <c r="DQ128" s="67"/>
      <c r="DR128" s="67"/>
      <c r="DS128" s="68"/>
      <c r="DT128" s="68"/>
      <c r="DU128" s="69"/>
      <c r="DV128" s="263"/>
      <c r="DW128" s="263"/>
      <c r="DX128" s="263"/>
      <c r="DY128" s="67"/>
      <c r="DZ128" s="67"/>
      <c r="EA128" s="68"/>
      <c r="EB128" s="68"/>
      <c r="EC128" s="69"/>
      <c r="ED128" s="263"/>
      <c r="EE128" s="263"/>
      <c r="EF128" s="263"/>
      <c r="EG128" s="67"/>
      <c r="EH128" s="67"/>
      <c r="EI128" s="68"/>
      <c r="EJ128" s="68"/>
      <c r="EK128" s="69"/>
      <c r="EL128" s="263"/>
      <c r="EM128" s="263"/>
      <c r="EN128" s="263"/>
      <c r="EO128" s="67"/>
      <c r="EP128" s="67"/>
      <c r="EQ128" s="68"/>
      <c r="ER128" s="68"/>
      <c r="ES128" s="69"/>
      <c r="ET128" s="263"/>
      <c r="EU128" s="263"/>
      <c r="EV128" s="263"/>
      <c r="EW128" s="67"/>
      <c r="EX128" s="67"/>
      <c r="EY128" s="68"/>
      <c r="EZ128" s="68"/>
      <c r="FA128" s="69"/>
      <c r="FB128" s="263"/>
      <c r="FC128" s="263"/>
      <c r="FD128" s="263"/>
      <c r="FE128" s="67"/>
      <c r="FF128" s="67"/>
      <c r="FG128" s="68"/>
      <c r="FH128" s="68"/>
      <c r="FI128" s="69"/>
      <c r="FJ128" s="263"/>
      <c r="FK128" s="263"/>
      <c r="FL128" s="263"/>
      <c r="FM128" s="67"/>
      <c r="FN128" s="67"/>
      <c r="FO128" s="68"/>
      <c r="FP128" s="68"/>
      <c r="FQ128" s="69"/>
      <c r="FR128" s="263"/>
      <c r="FS128" s="263"/>
      <c r="FT128" s="263"/>
      <c r="FU128" s="67"/>
      <c r="FV128" s="67"/>
      <c r="FW128" s="68"/>
      <c r="FX128" s="68"/>
      <c r="FY128" s="69"/>
      <c r="FZ128" s="263"/>
      <c r="GA128" s="263"/>
      <c r="GB128" s="263"/>
      <c r="GC128" s="67"/>
      <c r="GD128" s="67"/>
      <c r="GE128" s="68"/>
      <c r="GF128" s="68"/>
      <c r="GG128" s="69"/>
      <c r="GH128" s="263"/>
      <c r="GI128" s="263"/>
      <c r="GJ128" s="263"/>
      <c r="GK128" s="67"/>
      <c r="GL128" s="67"/>
      <c r="GM128" s="68"/>
      <c r="GN128" s="68"/>
      <c r="GO128" s="69"/>
      <c r="GP128" s="263"/>
      <c r="GQ128" s="263"/>
      <c r="GR128" s="263"/>
      <c r="GS128" s="67"/>
      <c r="GT128" s="67"/>
      <c r="GU128" s="68"/>
      <c r="GV128" s="68"/>
      <c r="GW128" s="69"/>
      <c r="GX128" s="263"/>
      <c r="GY128" s="263"/>
      <c r="GZ128" s="263"/>
      <c r="HA128" s="67"/>
      <c r="HB128" s="67"/>
      <c r="HC128" s="68"/>
      <c r="HD128" s="68"/>
      <c r="HE128" s="69"/>
      <c r="HF128" s="263"/>
      <c r="HG128" s="263"/>
      <c r="HH128" s="263"/>
      <c r="HI128" s="67"/>
      <c r="HJ128" s="67"/>
      <c r="HK128" s="68"/>
      <c r="HL128" s="68"/>
      <c r="HM128" s="69"/>
      <c r="HN128" s="263"/>
      <c r="HO128" s="263"/>
      <c r="HP128" s="263"/>
      <c r="HQ128" s="67"/>
      <c r="HR128" s="67"/>
      <c r="HS128" s="68"/>
      <c r="HT128" s="68"/>
      <c r="HU128" s="69"/>
      <c r="HV128" s="263"/>
      <c r="HW128" s="263"/>
      <c r="HX128" s="263"/>
      <c r="HY128" s="67"/>
      <c r="HZ128" s="67"/>
      <c r="IA128" s="68"/>
      <c r="IB128" s="68"/>
      <c r="IC128" s="69"/>
      <c r="ID128" s="263"/>
      <c r="IE128" s="263"/>
      <c r="IF128" s="263"/>
      <c r="IG128" s="67"/>
      <c r="IH128" s="67"/>
      <c r="II128" s="68"/>
      <c r="IJ128" s="68"/>
      <c r="IK128" s="69"/>
      <c r="IL128" s="263"/>
      <c r="IM128" s="263"/>
      <c r="IN128" s="263"/>
      <c r="IO128" s="67"/>
      <c r="IP128" s="67"/>
      <c r="IQ128" s="68"/>
      <c r="IR128" s="68"/>
    </row>
    <row r="129" spans="1:8" ht="55.5" customHeight="1">
      <c r="A129" s="185" t="s">
        <v>115</v>
      </c>
      <c r="B129" s="186"/>
      <c r="C129" s="187"/>
      <c r="D129" s="45" t="s">
        <v>96</v>
      </c>
      <c r="E129" s="45" t="s">
        <v>34</v>
      </c>
      <c r="F129" s="59" t="s">
        <v>116</v>
      </c>
      <c r="G129" s="59"/>
      <c r="H129" s="136">
        <f>H130+H137+H141+H148+H152</f>
        <v>30437.9</v>
      </c>
    </row>
    <row r="130" spans="1:8" ht="29.25" customHeight="1">
      <c r="A130" s="185" t="s">
        <v>117</v>
      </c>
      <c r="B130" s="186"/>
      <c r="C130" s="187"/>
      <c r="D130" s="45" t="s">
        <v>96</v>
      </c>
      <c r="E130" s="45" t="s">
        <v>34</v>
      </c>
      <c r="F130" s="59" t="s">
        <v>118</v>
      </c>
      <c r="G130" s="59"/>
      <c r="H130" s="135">
        <f>H131+H134</f>
        <v>7505</v>
      </c>
    </row>
    <row r="131" spans="1:8" ht="30.75" customHeight="1">
      <c r="A131" s="198" t="s">
        <v>119</v>
      </c>
      <c r="B131" s="199"/>
      <c r="C131" s="200"/>
      <c r="D131" s="45" t="s">
        <v>96</v>
      </c>
      <c r="E131" s="45" t="s">
        <v>34</v>
      </c>
      <c r="F131" s="59" t="s">
        <v>120</v>
      </c>
      <c r="G131" s="59"/>
      <c r="H131" s="135">
        <f>H132</f>
        <v>2900</v>
      </c>
    </row>
    <row r="132" spans="1:8" ht="28.5" customHeight="1">
      <c r="A132" s="191" t="s">
        <v>39</v>
      </c>
      <c r="B132" s="192"/>
      <c r="C132" s="193"/>
      <c r="D132" s="45" t="s">
        <v>96</v>
      </c>
      <c r="E132" s="45" t="s">
        <v>34</v>
      </c>
      <c r="F132" s="59" t="s">
        <v>120</v>
      </c>
      <c r="G132" s="59">
        <v>200</v>
      </c>
      <c r="H132" s="135">
        <f>H133</f>
        <v>2900</v>
      </c>
    </row>
    <row r="133" spans="1:8" ht="27" customHeight="1">
      <c r="A133" s="185" t="s">
        <v>42</v>
      </c>
      <c r="B133" s="186"/>
      <c r="C133" s="187"/>
      <c r="D133" s="45" t="s">
        <v>96</v>
      </c>
      <c r="E133" s="45" t="s">
        <v>34</v>
      </c>
      <c r="F133" s="59" t="s">
        <v>120</v>
      </c>
      <c r="G133" s="59">
        <v>240</v>
      </c>
      <c r="H133" s="135">
        <v>2900</v>
      </c>
    </row>
    <row r="134" spans="1:8">
      <c r="A134" s="198" t="s">
        <v>121</v>
      </c>
      <c r="B134" s="199"/>
      <c r="C134" s="200"/>
      <c r="D134" s="45" t="s">
        <v>96</v>
      </c>
      <c r="E134" s="45" t="s">
        <v>34</v>
      </c>
      <c r="F134" s="59" t="s">
        <v>122</v>
      </c>
      <c r="G134" s="59"/>
      <c r="H134" s="135">
        <f>H135</f>
        <v>4605</v>
      </c>
    </row>
    <row r="135" spans="1:8" ht="27" customHeight="1">
      <c r="A135" s="191" t="s">
        <v>39</v>
      </c>
      <c r="B135" s="192"/>
      <c r="C135" s="193"/>
      <c r="D135" s="45" t="s">
        <v>96</v>
      </c>
      <c r="E135" s="45" t="s">
        <v>34</v>
      </c>
      <c r="F135" s="59" t="s">
        <v>122</v>
      </c>
      <c r="G135" s="59">
        <v>200</v>
      </c>
      <c r="H135" s="135">
        <f>H136</f>
        <v>4605</v>
      </c>
    </row>
    <row r="136" spans="1:8" ht="39.75" customHeight="1">
      <c r="A136" s="194" t="s">
        <v>42</v>
      </c>
      <c r="B136" s="194"/>
      <c r="C136" s="194"/>
      <c r="D136" s="45" t="s">
        <v>96</v>
      </c>
      <c r="E136" s="45" t="s">
        <v>34</v>
      </c>
      <c r="F136" s="59" t="s">
        <v>122</v>
      </c>
      <c r="G136" s="59">
        <v>240</v>
      </c>
      <c r="H136" s="135">
        <v>4605</v>
      </c>
    </row>
    <row r="137" spans="1:8" ht="13.5" hidden="1" customHeight="1">
      <c r="A137" s="194" t="s">
        <v>123</v>
      </c>
      <c r="B137" s="194"/>
      <c r="C137" s="194"/>
      <c r="D137" s="45" t="s">
        <v>96</v>
      </c>
      <c r="E137" s="45" t="s">
        <v>34</v>
      </c>
      <c r="F137" s="59" t="s">
        <v>124</v>
      </c>
      <c r="G137" s="59"/>
      <c r="H137" s="135">
        <f>H138</f>
        <v>0</v>
      </c>
    </row>
    <row r="138" spans="1:8" ht="15" hidden="1" customHeight="1">
      <c r="A138" s="185" t="s">
        <v>125</v>
      </c>
      <c r="B138" s="186"/>
      <c r="C138" s="187"/>
      <c r="D138" s="45" t="s">
        <v>96</v>
      </c>
      <c r="E138" s="45" t="s">
        <v>34</v>
      </c>
      <c r="F138" s="59" t="s">
        <v>126</v>
      </c>
      <c r="G138" s="59"/>
      <c r="H138" s="135">
        <f>H139</f>
        <v>0</v>
      </c>
    </row>
    <row r="139" spans="1:8" ht="27.75" hidden="1" customHeight="1">
      <c r="A139" s="191" t="s">
        <v>39</v>
      </c>
      <c r="B139" s="192"/>
      <c r="C139" s="193"/>
      <c r="D139" s="45" t="s">
        <v>96</v>
      </c>
      <c r="E139" s="45" t="s">
        <v>34</v>
      </c>
      <c r="F139" s="59" t="s">
        <v>126</v>
      </c>
      <c r="G139" s="59">
        <v>200</v>
      </c>
      <c r="H139" s="135">
        <f>H140</f>
        <v>0</v>
      </c>
    </row>
    <row r="140" spans="1:8" ht="27" hidden="1" customHeight="1">
      <c r="A140" s="245" t="s">
        <v>42</v>
      </c>
      <c r="B140" s="245"/>
      <c r="C140" s="245"/>
      <c r="D140" s="52" t="s">
        <v>96</v>
      </c>
      <c r="E140" s="52" t="s">
        <v>34</v>
      </c>
      <c r="F140" s="70" t="s">
        <v>126</v>
      </c>
      <c r="G140" s="70">
        <v>240</v>
      </c>
      <c r="H140" s="137">
        <v>0</v>
      </c>
    </row>
    <row r="141" spans="1:8" ht="24" customHeight="1">
      <c r="A141" s="191" t="s">
        <v>127</v>
      </c>
      <c r="B141" s="258"/>
      <c r="C141" s="259"/>
      <c r="D141" s="45" t="s">
        <v>96</v>
      </c>
      <c r="E141" s="45" t="s">
        <v>34</v>
      </c>
      <c r="F141" s="59" t="s">
        <v>128</v>
      </c>
      <c r="G141" s="59"/>
      <c r="H141" s="135">
        <f>H145+H142</f>
        <v>22502.9</v>
      </c>
    </row>
    <row r="142" spans="1:8" ht="33" customHeight="1">
      <c r="A142" s="241" t="s">
        <v>129</v>
      </c>
      <c r="B142" s="242"/>
      <c r="C142" s="243"/>
      <c r="D142" s="45" t="s">
        <v>96</v>
      </c>
      <c r="E142" s="45" t="s">
        <v>34</v>
      </c>
      <c r="F142" s="59" t="s">
        <v>130</v>
      </c>
      <c r="G142" s="59"/>
      <c r="H142" s="135">
        <f>H143</f>
        <v>9903.9</v>
      </c>
    </row>
    <row r="143" spans="1:8" ht="27" customHeight="1">
      <c r="A143" s="208" t="s">
        <v>131</v>
      </c>
      <c r="B143" s="209"/>
      <c r="C143" s="210"/>
      <c r="D143" s="45" t="s">
        <v>96</v>
      </c>
      <c r="E143" s="45" t="s">
        <v>34</v>
      </c>
      <c r="F143" s="59" t="s">
        <v>130</v>
      </c>
      <c r="G143" s="59">
        <v>600</v>
      </c>
      <c r="H143" s="135">
        <f>H144</f>
        <v>9903.9</v>
      </c>
    </row>
    <row r="144" spans="1:8" ht="12.75" customHeight="1">
      <c r="A144" s="188" t="s">
        <v>132</v>
      </c>
      <c r="B144" s="189"/>
      <c r="C144" s="190"/>
      <c r="D144" s="45" t="s">
        <v>96</v>
      </c>
      <c r="E144" s="45" t="s">
        <v>34</v>
      </c>
      <c r="F144" s="59" t="s">
        <v>130</v>
      </c>
      <c r="G144" s="59">
        <v>610</v>
      </c>
      <c r="H144" s="135">
        <v>9903.9</v>
      </c>
    </row>
    <row r="145" spans="1:8">
      <c r="A145" s="194" t="s">
        <v>133</v>
      </c>
      <c r="B145" s="194"/>
      <c r="C145" s="194"/>
      <c r="D145" s="45" t="s">
        <v>96</v>
      </c>
      <c r="E145" s="45" t="s">
        <v>34</v>
      </c>
      <c r="F145" s="59" t="s">
        <v>134</v>
      </c>
      <c r="G145" s="59"/>
      <c r="H145" s="135">
        <f>H146</f>
        <v>12599</v>
      </c>
    </row>
    <row r="146" spans="1:8" ht="27" customHeight="1">
      <c r="A146" s="191" t="s">
        <v>39</v>
      </c>
      <c r="B146" s="192"/>
      <c r="C146" s="193"/>
      <c r="D146" s="45" t="s">
        <v>96</v>
      </c>
      <c r="E146" s="45" t="s">
        <v>34</v>
      </c>
      <c r="F146" s="59" t="s">
        <v>134</v>
      </c>
      <c r="G146" s="59">
        <v>200</v>
      </c>
      <c r="H146" s="135">
        <f>H147</f>
        <v>12599</v>
      </c>
    </row>
    <row r="147" spans="1:8" ht="42" customHeight="1">
      <c r="A147" s="194" t="s">
        <v>42</v>
      </c>
      <c r="B147" s="194"/>
      <c r="C147" s="194"/>
      <c r="D147" s="45" t="s">
        <v>96</v>
      </c>
      <c r="E147" s="45" t="s">
        <v>34</v>
      </c>
      <c r="F147" s="59" t="s">
        <v>134</v>
      </c>
      <c r="G147" s="59">
        <v>240</v>
      </c>
      <c r="H147" s="135">
        <v>12599</v>
      </c>
    </row>
    <row r="148" spans="1:8" ht="26.25" customHeight="1">
      <c r="A148" s="194" t="s">
        <v>135</v>
      </c>
      <c r="B148" s="194"/>
      <c r="C148" s="194"/>
      <c r="D148" s="45" t="s">
        <v>96</v>
      </c>
      <c r="E148" s="45" t="s">
        <v>34</v>
      </c>
      <c r="F148" s="59" t="s">
        <v>136</v>
      </c>
      <c r="G148" s="59"/>
      <c r="H148" s="135">
        <f>H149</f>
        <v>430</v>
      </c>
    </row>
    <row r="149" spans="1:8">
      <c r="A149" s="185" t="s">
        <v>137</v>
      </c>
      <c r="B149" s="186"/>
      <c r="C149" s="187"/>
      <c r="D149" s="45" t="s">
        <v>96</v>
      </c>
      <c r="E149" s="45" t="s">
        <v>34</v>
      </c>
      <c r="F149" s="59" t="s">
        <v>138</v>
      </c>
      <c r="G149" s="59"/>
      <c r="H149" s="135">
        <f>H150</f>
        <v>430</v>
      </c>
    </row>
    <row r="150" spans="1:8" ht="27" customHeight="1">
      <c r="A150" s="191" t="s">
        <v>39</v>
      </c>
      <c r="B150" s="192"/>
      <c r="C150" s="193"/>
      <c r="D150" s="45" t="s">
        <v>96</v>
      </c>
      <c r="E150" s="45" t="s">
        <v>34</v>
      </c>
      <c r="F150" s="59" t="s">
        <v>138</v>
      </c>
      <c r="G150" s="59">
        <v>200</v>
      </c>
      <c r="H150" s="135">
        <f>H151</f>
        <v>430</v>
      </c>
    </row>
    <row r="151" spans="1:8" ht="39" customHeight="1">
      <c r="A151" s="194" t="s">
        <v>42</v>
      </c>
      <c r="B151" s="194"/>
      <c r="C151" s="194"/>
      <c r="D151" s="45" t="s">
        <v>96</v>
      </c>
      <c r="E151" s="45" t="s">
        <v>34</v>
      </c>
      <c r="F151" s="59" t="s">
        <v>138</v>
      </c>
      <c r="G151" s="59">
        <v>240</v>
      </c>
      <c r="H151" s="135">
        <v>430</v>
      </c>
    </row>
    <row r="152" spans="1:8" ht="27.75" hidden="1" customHeight="1">
      <c r="A152" s="255" t="s">
        <v>249</v>
      </c>
      <c r="B152" s="256"/>
      <c r="C152" s="257"/>
      <c r="D152" s="71" t="s">
        <v>96</v>
      </c>
      <c r="E152" s="71" t="s">
        <v>34</v>
      </c>
      <c r="F152" s="129" t="s">
        <v>250</v>
      </c>
      <c r="G152" s="72"/>
      <c r="H152" s="73">
        <f>H153+H159</f>
        <v>0</v>
      </c>
    </row>
    <row r="153" spans="1:8" ht="24.75" hidden="1" customHeight="1">
      <c r="A153" s="260" t="s">
        <v>139</v>
      </c>
      <c r="B153" s="261"/>
      <c r="C153" s="262"/>
      <c r="D153" s="71" t="s">
        <v>96</v>
      </c>
      <c r="E153" s="71" t="s">
        <v>34</v>
      </c>
      <c r="F153" s="130" t="s">
        <v>251</v>
      </c>
      <c r="G153" s="72"/>
      <c r="H153" s="73">
        <f>H154</f>
        <v>0</v>
      </c>
    </row>
    <row r="154" spans="1:8" ht="27" hidden="1" customHeight="1">
      <c r="A154" s="252" t="s">
        <v>39</v>
      </c>
      <c r="B154" s="253"/>
      <c r="C154" s="254"/>
      <c r="D154" s="71" t="s">
        <v>96</v>
      </c>
      <c r="E154" s="71" t="s">
        <v>34</v>
      </c>
      <c r="F154" s="130" t="s">
        <v>251</v>
      </c>
      <c r="G154" s="72">
        <v>200</v>
      </c>
      <c r="H154" s="75">
        <f>H155</f>
        <v>0</v>
      </c>
    </row>
    <row r="155" spans="1:8" ht="25.5" hidden="1" customHeight="1">
      <c r="A155" s="244" t="s">
        <v>42</v>
      </c>
      <c r="B155" s="244"/>
      <c r="C155" s="244"/>
      <c r="D155" s="76" t="s">
        <v>96</v>
      </c>
      <c r="E155" s="76" t="s">
        <v>34</v>
      </c>
      <c r="F155" s="130" t="s">
        <v>251</v>
      </c>
      <c r="G155" s="78">
        <v>240</v>
      </c>
      <c r="H155" s="79">
        <v>0</v>
      </c>
    </row>
    <row r="156" spans="1:8" hidden="1">
      <c r="A156" s="260" t="s">
        <v>140</v>
      </c>
      <c r="B156" s="261"/>
      <c r="C156" s="262"/>
      <c r="D156" s="71" t="s">
        <v>96</v>
      </c>
      <c r="E156" s="71" t="s">
        <v>34</v>
      </c>
      <c r="F156" s="74" t="s">
        <v>141</v>
      </c>
      <c r="G156" s="72"/>
      <c r="H156" s="75">
        <f>H157</f>
        <v>0</v>
      </c>
    </row>
    <row r="157" spans="1:8" hidden="1">
      <c r="A157" s="252" t="s">
        <v>39</v>
      </c>
      <c r="B157" s="253"/>
      <c r="C157" s="254"/>
      <c r="D157" s="71" t="s">
        <v>96</v>
      </c>
      <c r="E157" s="71" t="s">
        <v>34</v>
      </c>
      <c r="F157" s="74" t="s">
        <v>141</v>
      </c>
      <c r="G157" s="72">
        <v>200</v>
      </c>
      <c r="H157" s="75">
        <f>H158</f>
        <v>0</v>
      </c>
    </row>
    <row r="158" spans="1:8" hidden="1">
      <c r="A158" s="244" t="s">
        <v>42</v>
      </c>
      <c r="B158" s="244"/>
      <c r="C158" s="244"/>
      <c r="D158" s="76" t="s">
        <v>96</v>
      </c>
      <c r="E158" s="76" t="s">
        <v>34</v>
      </c>
      <c r="F158" s="77" t="s">
        <v>141</v>
      </c>
      <c r="G158" s="78">
        <v>240</v>
      </c>
      <c r="H158" s="79"/>
    </row>
    <row r="159" spans="1:8" ht="42" hidden="1" customHeight="1">
      <c r="A159" s="260" t="s">
        <v>142</v>
      </c>
      <c r="B159" s="261"/>
      <c r="C159" s="262"/>
      <c r="D159" s="71" t="s">
        <v>96</v>
      </c>
      <c r="E159" s="71" t="s">
        <v>34</v>
      </c>
      <c r="F159" s="130" t="s">
        <v>252</v>
      </c>
      <c r="G159" s="72"/>
      <c r="H159" s="73">
        <f>H160</f>
        <v>0</v>
      </c>
    </row>
    <row r="160" spans="1:8" ht="26.25" hidden="1" customHeight="1">
      <c r="A160" s="252" t="s">
        <v>39</v>
      </c>
      <c r="B160" s="253"/>
      <c r="C160" s="254"/>
      <c r="D160" s="71" t="s">
        <v>96</v>
      </c>
      <c r="E160" s="71" t="s">
        <v>34</v>
      </c>
      <c r="F160" s="130" t="s">
        <v>252</v>
      </c>
      <c r="G160" s="72">
        <v>200</v>
      </c>
      <c r="H160" s="75">
        <f>H161</f>
        <v>0</v>
      </c>
    </row>
    <row r="161" spans="1:8" ht="27" hidden="1" customHeight="1">
      <c r="A161" s="244" t="s">
        <v>42</v>
      </c>
      <c r="B161" s="244"/>
      <c r="C161" s="244"/>
      <c r="D161" s="76" t="s">
        <v>96</v>
      </c>
      <c r="E161" s="76" t="s">
        <v>34</v>
      </c>
      <c r="F161" s="130" t="s">
        <v>252</v>
      </c>
      <c r="G161" s="78">
        <v>240</v>
      </c>
      <c r="H161" s="79">
        <v>0</v>
      </c>
    </row>
    <row r="162" spans="1:8" hidden="1">
      <c r="A162" s="260" t="s">
        <v>143</v>
      </c>
      <c r="B162" s="261"/>
      <c r="C162" s="262"/>
      <c r="D162" s="71" t="s">
        <v>96</v>
      </c>
      <c r="E162" s="71" t="s">
        <v>34</v>
      </c>
      <c r="F162" s="74" t="s">
        <v>144</v>
      </c>
      <c r="G162" s="72"/>
      <c r="H162" s="75">
        <f>H163</f>
        <v>0</v>
      </c>
    </row>
    <row r="163" spans="1:8" hidden="1">
      <c r="A163" s="252" t="s">
        <v>39</v>
      </c>
      <c r="B163" s="253"/>
      <c r="C163" s="254"/>
      <c r="D163" s="71" t="s">
        <v>96</v>
      </c>
      <c r="E163" s="71" t="s">
        <v>34</v>
      </c>
      <c r="F163" s="74" t="s">
        <v>144</v>
      </c>
      <c r="G163" s="72">
        <v>200</v>
      </c>
      <c r="H163" s="75">
        <f>H164</f>
        <v>0</v>
      </c>
    </row>
    <row r="164" spans="1:8" hidden="1">
      <c r="A164" s="244" t="s">
        <v>42</v>
      </c>
      <c r="B164" s="244"/>
      <c r="C164" s="244"/>
      <c r="D164" s="76" t="s">
        <v>96</v>
      </c>
      <c r="E164" s="76" t="s">
        <v>34</v>
      </c>
      <c r="F164" s="77" t="s">
        <v>144</v>
      </c>
      <c r="G164" s="78">
        <v>240</v>
      </c>
      <c r="H164" s="79"/>
    </row>
    <row r="165" spans="1:8" ht="39.75" customHeight="1">
      <c r="A165" s="185" t="s">
        <v>145</v>
      </c>
      <c r="B165" s="186"/>
      <c r="C165" s="187"/>
      <c r="D165" s="45" t="s">
        <v>96</v>
      </c>
      <c r="E165" s="45" t="s">
        <v>34</v>
      </c>
      <c r="F165" s="59" t="s">
        <v>146</v>
      </c>
      <c r="G165" s="59"/>
      <c r="H165" s="142">
        <f>H166</f>
        <v>32158</v>
      </c>
    </row>
    <row r="166" spans="1:8" ht="38.25" customHeight="1">
      <c r="A166" s="185" t="s">
        <v>147</v>
      </c>
      <c r="B166" s="186"/>
      <c r="C166" s="187"/>
      <c r="D166" s="45" t="s">
        <v>96</v>
      </c>
      <c r="E166" s="45" t="s">
        <v>34</v>
      </c>
      <c r="F166" s="59" t="s">
        <v>148</v>
      </c>
      <c r="G166" s="59"/>
      <c r="H166" s="142">
        <f>H167</f>
        <v>32158</v>
      </c>
    </row>
    <row r="167" spans="1:8" ht="30" customHeight="1">
      <c r="A167" s="185" t="s">
        <v>150</v>
      </c>
      <c r="B167" s="186"/>
      <c r="C167" s="187"/>
      <c r="D167" s="45" t="s">
        <v>96</v>
      </c>
      <c r="E167" s="45" t="s">
        <v>34</v>
      </c>
      <c r="F167" s="59" t="s">
        <v>151</v>
      </c>
      <c r="G167" s="59"/>
      <c r="H167" s="142">
        <f>H168</f>
        <v>32158</v>
      </c>
    </row>
    <row r="168" spans="1:8" ht="32.25" customHeight="1">
      <c r="A168" s="191" t="s">
        <v>39</v>
      </c>
      <c r="B168" s="192"/>
      <c r="C168" s="193"/>
      <c r="D168" s="45" t="s">
        <v>96</v>
      </c>
      <c r="E168" s="45" t="s">
        <v>34</v>
      </c>
      <c r="F168" s="59" t="s">
        <v>151</v>
      </c>
      <c r="G168" s="59">
        <v>200</v>
      </c>
      <c r="H168" s="142">
        <f>H169</f>
        <v>32158</v>
      </c>
    </row>
    <row r="169" spans="1:8" ht="39.75" customHeight="1">
      <c r="A169" s="194" t="s">
        <v>42</v>
      </c>
      <c r="B169" s="194"/>
      <c r="C169" s="194"/>
      <c r="D169" s="45" t="s">
        <v>96</v>
      </c>
      <c r="E169" s="45" t="s">
        <v>34</v>
      </c>
      <c r="F169" s="59" t="s">
        <v>151</v>
      </c>
      <c r="G169" s="59">
        <v>240</v>
      </c>
      <c r="H169" s="142">
        <v>32158</v>
      </c>
    </row>
    <row r="170" spans="1:8" ht="64.5" customHeight="1">
      <c r="A170" s="185" t="s">
        <v>152</v>
      </c>
      <c r="B170" s="186"/>
      <c r="C170" s="187"/>
      <c r="D170" s="45" t="s">
        <v>96</v>
      </c>
      <c r="E170" s="45" t="s">
        <v>34</v>
      </c>
      <c r="F170" s="59" t="s">
        <v>153</v>
      </c>
      <c r="G170" s="59"/>
      <c r="H170" s="136">
        <f>H171</f>
        <v>1755</v>
      </c>
    </row>
    <row r="171" spans="1:8" ht="44.25" customHeight="1">
      <c r="A171" s="185" t="s">
        <v>154</v>
      </c>
      <c r="B171" s="186"/>
      <c r="C171" s="187"/>
      <c r="D171" s="45" t="s">
        <v>96</v>
      </c>
      <c r="E171" s="45" t="s">
        <v>34</v>
      </c>
      <c r="F171" s="59" t="s">
        <v>155</v>
      </c>
      <c r="G171" s="59"/>
      <c r="H171" s="136">
        <f>H172+H175</f>
        <v>1755</v>
      </c>
    </row>
    <row r="172" spans="1:8">
      <c r="A172" s="185" t="s">
        <v>156</v>
      </c>
      <c r="B172" s="186"/>
      <c r="C172" s="187"/>
      <c r="D172" s="45" t="s">
        <v>96</v>
      </c>
      <c r="E172" s="45" t="s">
        <v>34</v>
      </c>
      <c r="F172" s="59" t="s">
        <v>157</v>
      </c>
      <c r="G172" s="59"/>
      <c r="H172" s="136">
        <f>H173</f>
        <v>55</v>
      </c>
    </row>
    <row r="173" spans="1:8" ht="29.25" customHeight="1">
      <c r="A173" s="191" t="s">
        <v>39</v>
      </c>
      <c r="B173" s="192"/>
      <c r="C173" s="193"/>
      <c r="D173" s="45" t="s">
        <v>96</v>
      </c>
      <c r="E173" s="45" t="s">
        <v>34</v>
      </c>
      <c r="F173" s="59" t="s">
        <v>157</v>
      </c>
      <c r="G173" s="59">
        <v>200</v>
      </c>
      <c r="H173" s="136">
        <f>H174</f>
        <v>55</v>
      </c>
    </row>
    <row r="174" spans="1:8" ht="42" customHeight="1">
      <c r="A174" s="194" t="s">
        <v>42</v>
      </c>
      <c r="B174" s="194"/>
      <c r="C174" s="194"/>
      <c r="D174" s="45" t="s">
        <v>96</v>
      </c>
      <c r="E174" s="45" t="s">
        <v>34</v>
      </c>
      <c r="F174" s="59" t="s">
        <v>157</v>
      </c>
      <c r="G174" s="59">
        <v>240</v>
      </c>
      <c r="H174" s="136">
        <v>55</v>
      </c>
    </row>
    <row r="175" spans="1:8" ht="30.75" customHeight="1">
      <c r="A175" s="198" t="s">
        <v>158</v>
      </c>
      <c r="B175" s="199"/>
      <c r="C175" s="200"/>
      <c r="D175" s="45" t="s">
        <v>96</v>
      </c>
      <c r="E175" s="45" t="s">
        <v>34</v>
      </c>
      <c r="F175" s="59" t="s">
        <v>159</v>
      </c>
      <c r="G175" s="59"/>
      <c r="H175" s="136">
        <f>H176</f>
        <v>1700</v>
      </c>
    </row>
    <row r="176" spans="1:8" ht="25.5" customHeight="1">
      <c r="A176" s="191" t="s">
        <v>39</v>
      </c>
      <c r="B176" s="192"/>
      <c r="C176" s="193"/>
      <c r="D176" s="45" t="s">
        <v>96</v>
      </c>
      <c r="E176" s="45" t="s">
        <v>34</v>
      </c>
      <c r="F176" s="59" t="s">
        <v>159</v>
      </c>
      <c r="G176" s="59">
        <v>200</v>
      </c>
      <c r="H176" s="136">
        <f>H177</f>
        <v>1700</v>
      </c>
    </row>
    <row r="177" spans="1:8" ht="39.75" customHeight="1">
      <c r="A177" s="194" t="s">
        <v>42</v>
      </c>
      <c r="B177" s="194"/>
      <c r="C177" s="194"/>
      <c r="D177" s="45" t="s">
        <v>96</v>
      </c>
      <c r="E177" s="45" t="s">
        <v>34</v>
      </c>
      <c r="F177" s="59" t="s">
        <v>159</v>
      </c>
      <c r="G177" s="59">
        <v>240</v>
      </c>
      <c r="H177" s="136">
        <v>1700</v>
      </c>
    </row>
    <row r="178" spans="1:8" hidden="1">
      <c r="A178" s="188" t="s">
        <v>61</v>
      </c>
      <c r="B178" s="189"/>
      <c r="C178" s="190"/>
      <c r="D178" s="49" t="s">
        <v>96</v>
      </c>
      <c r="E178" s="49" t="s">
        <v>34</v>
      </c>
      <c r="F178" s="48" t="s">
        <v>62</v>
      </c>
      <c r="G178" s="48"/>
      <c r="H178" s="135">
        <f>H179</f>
        <v>0</v>
      </c>
    </row>
    <row r="179" spans="1:8" ht="41.25" hidden="1" customHeight="1">
      <c r="A179" s="185" t="s">
        <v>160</v>
      </c>
      <c r="B179" s="186"/>
      <c r="C179" s="187"/>
      <c r="D179" s="45" t="s">
        <v>96</v>
      </c>
      <c r="E179" s="45" t="s">
        <v>34</v>
      </c>
      <c r="F179" s="59" t="s">
        <v>161</v>
      </c>
      <c r="G179" s="59"/>
      <c r="H179" s="136">
        <f>H180</f>
        <v>0</v>
      </c>
    </row>
    <row r="180" spans="1:8" ht="26.25" hidden="1" customHeight="1">
      <c r="A180" s="191" t="s">
        <v>39</v>
      </c>
      <c r="B180" s="192"/>
      <c r="C180" s="193"/>
      <c r="D180" s="45" t="s">
        <v>96</v>
      </c>
      <c r="E180" s="45" t="s">
        <v>34</v>
      </c>
      <c r="F180" s="59" t="s">
        <v>161</v>
      </c>
      <c r="G180" s="59">
        <v>200</v>
      </c>
      <c r="H180" s="136">
        <f>H181</f>
        <v>0</v>
      </c>
    </row>
    <row r="181" spans="1:8" ht="26.25" hidden="1" customHeight="1">
      <c r="A181" s="245" t="s">
        <v>42</v>
      </c>
      <c r="B181" s="245"/>
      <c r="C181" s="245"/>
      <c r="D181" s="52" t="s">
        <v>96</v>
      </c>
      <c r="E181" s="52" t="s">
        <v>34</v>
      </c>
      <c r="F181" s="70" t="s">
        <v>161</v>
      </c>
      <c r="G181" s="70">
        <v>240</v>
      </c>
      <c r="H181" s="143">
        <v>0</v>
      </c>
    </row>
    <row r="182" spans="1:8">
      <c r="A182" s="188" t="s">
        <v>162</v>
      </c>
      <c r="B182" s="189"/>
      <c r="C182" s="190"/>
      <c r="D182" s="49" t="s">
        <v>60</v>
      </c>
      <c r="E182" s="49"/>
      <c r="F182" s="57"/>
      <c r="G182" s="57"/>
      <c r="H182" s="135">
        <f t="shared" ref="H182:H187" si="2">H183</f>
        <v>115</v>
      </c>
    </row>
    <row r="183" spans="1:8">
      <c r="A183" s="188" t="s">
        <v>163</v>
      </c>
      <c r="B183" s="189"/>
      <c r="C183" s="190"/>
      <c r="D183" s="49" t="s">
        <v>60</v>
      </c>
      <c r="E183" s="49" t="s">
        <v>60</v>
      </c>
      <c r="F183" s="43"/>
      <c r="G183" s="43"/>
      <c r="H183" s="135">
        <f t="shared" si="2"/>
        <v>115</v>
      </c>
    </row>
    <row r="184" spans="1:8" ht="39.75" customHeight="1">
      <c r="A184" s="185" t="s">
        <v>107</v>
      </c>
      <c r="B184" s="186"/>
      <c r="C184" s="187"/>
      <c r="D184" s="45" t="s">
        <v>60</v>
      </c>
      <c r="E184" s="45" t="s">
        <v>60</v>
      </c>
      <c r="F184" s="46" t="s">
        <v>108</v>
      </c>
      <c r="G184" s="47"/>
      <c r="H184" s="136">
        <f t="shared" si="2"/>
        <v>115</v>
      </c>
    </row>
    <row r="185" spans="1:8" ht="13.5" customHeight="1">
      <c r="A185" s="204" t="s">
        <v>164</v>
      </c>
      <c r="B185" s="205"/>
      <c r="C185" s="206"/>
      <c r="D185" s="49" t="s">
        <v>60</v>
      </c>
      <c r="E185" s="49" t="s">
        <v>60</v>
      </c>
      <c r="F185" s="80" t="s">
        <v>165</v>
      </c>
      <c r="G185" s="80"/>
      <c r="H185" s="135">
        <f t="shared" si="2"/>
        <v>115</v>
      </c>
    </row>
    <row r="186" spans="1:8" ht="30.75" customHeight="1">
      <c r="A186" s="204" t="s">
        <v>166</v>
      </c>
      <c r="B186" s="205"/>
      <c r="C186" s="206"/>
      <c r="D186" s="49" t="s">
        <v>60</v>
      </c>
      <c r="E186" s="49" t="s">
        <v>60</v>
      </c>
      <c r="F186" s="80" t="s">
        <v>167</v>
      </c>
      <c r="G186" s="80"/>
      <c r="H186" s="135">
        <f t="shared" si="2"/>
        <v>115</v>
      </c>
    </row>
    <row r="187" spans="1:8" ht="27" customHeight="1">
      <c r="A187" s="208" t="s">
        <v>39</v>
      </c>
      <c r="B187" s="209"/>
      <c r="C187" s="210"/>
      <c r="D187" s="49" t="s">
        <v>60</v>
      </c>
      <c r="E187" s="49" t="s">
        <v>60</v>
      </c>
      <c r="F187" s="80" t="s">
        <v>167</v>
      </c>
      <c r="G187" s="80">
        <v>200</v>
      </c>
      <c r="H187" s="135">
        <f t="shared" si="2"/>
        <v>115</v>
      </c>
    </row>
    <row r="188" spans="1:8" ht="42.75" customHeight="1">
      <c r="A188" s="207" t="s">
        <v>42</v>
      </c>
      <c r="B188" s="207"/>
      <c r="C188" s="207"/>
      <c r="D188" s="49" t="s">
        <v>60</v>
      </c>
      <c r="E188" s="49" t="s">
        <v>60</v>
      </c>
      <c r="F188" s="80" t="s">
        <v>167</v>
      </c>
      <c r="G188" s="80">
        <v>240</v>
      </c>
      <c r="H188" s="135">
        <v>115</v>
      </c>
    </row>
    <row r="189" spans="1:8" ht="15" customHeight="1">
      <c r="A189" s="188" t="s">
        <v>168</v>
      </c>
      <c r="B189" s="189"/>
      <c r="C189" s="190"/>
      <c r="D189" s="49" t="s">
        <v>169</v>
      </c>
      <c r="E189" s="49"/>
      <c r="F189" s="43"/>
      <c r="G189" s="43"/>
      <c r="H189" s="135">
        <f>H190</f>
        <v>29416</v>
      </c>
    </row>
    <row r="190" spans="1:8">
      <c r="A190" s="188" t="s">
        <v>170</v>
      </c>
      <c r="B190" s="189"/>
      <c r="C190" s="190"/>
      <c r="D190" s="49" t="s">
        <v>169</v>
      </c>
      <c r="E190" s="49" t="s">
        <v>20</v>
      </c>
      <c r="F190" s="43"/>
      <c r="G190" s="43"/>
      <c r="H190" s="135">
        <f>H191</f>
        <v>29416</v>
      </c>
    </row>
    <row r="191" spans="1:8" ht="51.75" customHeight="1">
      <c r="A191" s="185" t="s">
        <v>171</v>
      </c>
      <c r="B191" s="186"/>
      <c r="C191" s="187"/>
      <c r="D191" s="45" t="s">
        <v>169</v>
      </c>
      <c r="E191" s="45" t="s">
        <v>20</v>
      </c>
      <c r="F191" s="46" t="s">
        <v>172</v>
      </c>
      <c r="G191" s="46"/>
      <c r="H191" s="136">
        <f>H192+H206+H218+H222+H229</f>
        <v>29416</v>
      </c>
    </row>
    <row r="192" spans="1:8" ht="30.75" customHeight="1">
      <c r="A192" s="241" t="s">
        <v>173</v>
      </c>
      <c r="B192" s="242"/>
      <c r="C192" s="243"/>
      <c r="D192" s="49" t="s">
        <v>169</v>
      </c>
      <c r="E192" s="49" t="s">
        <v>20</v>
      </c>
      <c r="F192" s="81" t="s">
        <v>174</v>
      </c>
      <c r="G192" s="81"/>
      <c r="H192" s="140">
        <f>H199+H193+H196</f>
        <v>2510</v>
      </c>
    </row>
    <row r="193" spans="1:44" hidden="1">
      <c r="A193" s="241" t="s">
        <v>175</v>
      </c>
      <c r="B193" s="242"/>
      <c r="C193" s="243"/>
      <c r="D193" s="49" t="s">
        <v>169</v>
      </c>
      <c r="E193" s="49" t="s">
        <v>20</v>
      </c>
      <c r="F193" s="48" t="s">
        <v>176</v>
      </c>
      <c r="G193" s="48"/>
      <c r="H193" s="135">
        <f>H194</f>
        <v>0</v>
      </c>
    </row>
    <row r="194" spans="1:44" hidden="1">
      <c r="A194" s="204" t="s">
        <v>39</v>
      </c>
      <c r="B194" s="205" t="s">
        <v>50</v>
      </c>
      <c r="C194" s="206" t="s">
        <v>50</v>
      </c>
      <c r="D194" s="49" t="s">
        <v>169</v>
      </c>
      <c r="E194" s="49" t="s">
        <v>20</v>
      </c>
      <c r="F194" s="48" t="s">
        <v>176</v>
      </c>
      <c r="G194" s="48">
        <v>200</v>
      </c>
      <c r="H194" s="135">
        <f>H195</f>
        <v>0</v>
      </c>
    </row>
    <row r="195" spans="1:44" hidden="1">
      <c r="A195" s="246" t="s">
        <v>42</v>
      </c>
      <c r="B195" s="247" t="s">
        <v>42</v>
      </c>
      <c r="C195" s="248" t="s">
        <v>42</v>
      </c>
      <c r="D195" s="54" t="s">
        <v>169</v>
      </c>
      <c r="E195" s="54" t="s">
        <v>20</v>
      </c>
      <c r="F195" s="55" t="s">
        <v>176</v>
      </c>
      <c r="G195" s="55">
        <v>240</v>
      </c>
      <c r="H195" s="137"/>
    </row>
    <row r="196" spans="1:44" hidden="1">
      <c r="A196" s="208" t="s">
        <v>177</v>
      </c>
      <c r="B196" s="209" t="s">
        <v>177</v>
      </c>
      <c r="C196" s="210" t="s">
        <v>177</v>
      </c>
      <c r="D196" s="49" t="s">
        <v>169</v>
      </c>
      <c r="E196" s="49" t="s">
        <v>20</v>
      </c>
      <c r="F196" s="81" t="s">
        <v>178</v>
      </c>
      <c r="G196" s="55"/>
      <c r="H196" s="135">
        <f>H197</f>
        <v>0</v>
      </c>
    </row>
    <row r="197" spans="1:44" hidden="1">
      <c r="A197" s="231" t="s">
        <v>39</v>
      </c>
      <c r="B197" s="232" t="s">
        <v>50</v>
      </c>
      <c r="C197" s="233" t="s">
        <v>50</v>
      </c>
      <c r="D197" s="49" t="s">
        <v>169</v>
      </c>
      <c r="E197" s="49" t="s">
        <v>20</v>
      </c>
      <c r="F197" s="81" t="s">
        <v>178</v>
      </c>
      <c r="G197" s="81">
        <v>200</v>
      </c>
      <c r="H197" s="140">
        <f>H198</f>
        <v>0</v>
      </c>
    </row>
    <row r="198" spans="1:44" hidden="1">
      <c r="A198" s="249" t="s">
        <v>42</v>
      </c>
      <c r="B198" s="250" t="s">
        <v>42</v>
      </c>
      <c r="C198" s="251" t="s">
        <v>42</v>
      </c>
      <c r="D198" s="54" t="s">
        <v>169</v>
      </c>
      <c r="E198" s="54" t="s">
        <v>20</v>
      </c>
      <c r="F198" s="55" t="s">
        <v>178</v>
      </c>
      <c r="G198" s="55">
        <v>240</v>
      </c>
      <c r="H198" s="137"/>
    </row>
    <row r="199" spans="1:44" ht="78" customHeight="1">
      <c r="A199" s="188" t="s">
        <v>179</v>
      </c>
      <c r="B199" s="189" t="s">
        <v>179</v>
      </c>
      <c r="C199" s="190" t="s">
        <v>179</v>
      </c>
      <c r="D199" s="49" t="s">
        <v>169</v>
      </c>
      <c r="E199" s="49" t="s">
        <v>20</v>
      </c>
      <c r="F199" s="48" t="s">
        <v>180</v>
      </c>
      <c r="G199" s="48"/>
      <c r="H199" s="135">
        <f>H200+H202+H204</f>
        <v>2510</v>
      </c>
    </row>
    <row r="200" spans="1:44" ht="54" customHeight="1">
      <c r="A200" s="208" t="s">
        <v>181</v>
      </c>
      <c r="B200" s="209" t="s">
        <v>181</v>
      </c>
      <c r="C200" s="210" t="s">
        <v>181</v>
      </c>
      <c r="D200" s="49" t="s">
        <v>169</v>
      </c>
      <c r="E200" s="49" t="s">
        <v>20</v>
      </c>
      <c r="F200" s="48" t="s">
        <v>180</v>
      </c>
      <c r="G200" s="48">
        <v>100</v>
      </c>
      <c r="H200" s="135">
        <f>H201</f>
        <v>1728</v>
      </c>
    </row>
    <row r="201" spans="1:44" ht="27.75" customHeight="1">
      <c r="A201" s="188" t="s">
        <v>182</v>
      </c>
      <c r="B201" s="189" t="s">
        <v>182</v>
      </c>
      <c r="C201" s="190" t="s">
        <v>182</v>
      </c>
      <c r="D201" s="49" t="s">
        <v>169</v>
      </c>
      <c r="E201" s="49" t="s">
        <v>20</v>
      </c>
      <c r="F201" s="48" t="s">
        <v>180</v>
      </c>
      <c r="G201" s="48">
        <v>110</v>
      </c>
      <c r="H201" s="135">
        <v>1728</v>
      </c>
    </row>
    <row r="202" spans="1:44" ht="33" customHeight="1">
      <c r="A202" s="204" t="s">
        <v>39</v>
      </c>
      <c r="B202" s="205" t="s">
        <v>50</v>
      </c>
      <c r="C202" s="206" t="s">
        <v>50</v>
      </c>
      <c r="D202" s="49" t="s">
        <v>169</v>
      </c>
      <c r="E202" s="49" t="s">
        <v>20</v>
      </c>
      <c r="F202" s="48" t="s">
        <v>180</v>
      </c>
      <c r="G202" s="48">
        <v>200</v>
      </c>
      <c r="H202" s="135">
        <f>H203</f>
        <v>781</v>
      </c>
    </row>
    <row r="203" spans="1:44" ht="40.5" customHeight="1">
      <c r="A203" s="204" t="s">
        <v>42</v>
      </c>
      <c r="B203" s="205" t="s">
        <v>42</v>
      </c>
      <c r="C203" s="206" t="s">
        <v>42</v>
      </c>
      <c r="D203" s="49" t="s">
        <v>169</v>
      </c>
      <c r="E203" s="49" t="s">
        <v>20</v>
      </c>
      <c r="F203" s="48" t="s">
        <v>180</v>
      </c>
      <c r="G203" s="48">
        <v>240</v>
      </c>
      <c r="H203" s="135">
        <v>781</v>
      </c>
    </row>
    <row r="204" spans="1:44">
      <c r="A204" s="208" t="s">
        <v>51</v>
      </c>
      <c r="B204" s="209" t="s">
        <v>51</v>
      </c>
      <c r="C204" s="210" t="s">
        <v>51</v>
      </c>
      <c r="D204" s="49" t="s">
        <v>169</v>
      </c>
      <c r="E204" s="49" t="s">
        <v>20</v>
      </c>
      <c r="F204" s="48" t="s">
        <v>180</v>
      </c>
      <c r="G204" s="48">
        <v>800</v>
      </c>
      <c r="H204" s="135">
        <f>H205</f>
        <v>1</v>
      </c>
    </row>
    <row r="205" spans="1:44">
      <c r="A205" s="207" t="s">
        <v>52</v>
      </c>
      <c r="B205" s="207" t="s">
        <v>52</v>
      </c>
      <c r="C205" s="207" t="s">
        <v>52</v>
      </c>
      <c r="D205" s="49" t="s">
        <v>169</v>
      </c>
      <c r="E205" s="49" t="s">
        <v>20</v>
      </c>
      <c r="F205" s="48" t="s">
        <v>180</v>
      </c>
      <c r="G205" s="48">
        <v>850</v>
      </c>
      <c r="H205" s="135">
        <v>1</v>
      </c>
    </row>
    <row r="206" spans="1:44" ht="42.75" customHeight="1">
      <c r="A206" s="188" t="s">
        <v>183</v>
      </c>
      <c r="B206" s="189"/>
      <c r="C206" s="190"/>
      <c r="D206" s="49" t="s">
        <v>169</v>
      </c>
      <c r="E206" s="49" t="s">
        <v>20</v>
      </c>
      <c r="F206" s="48" t="s">
        <v>184</v>
      </c>
      <c r="G206" s="48"/>
      <c r="H206" s="135">
        <f>H210+H207</f>
        <v>18963</v>
      </c>
    </row>
    <row r="207" spans="1:44" s="82" customFormat="1" ht="28.5" customHeight="1">
      <c r="A207" s="191" t="s">
        <v>185</v>
      </c>
      <c r="B207" s="192"/>
      <c r="C207" s="193"/>
      <c r="D207" s="45" t="s">
        <v>169</v>
      </c>
      <c r="E207" s="45" t="s">
        <v>20</v>
      </c>
      <c r="F207" s="46" t="s">
        <v>186</v>
      </c>
      <c r="G207" s="46"/>
      <c r="H207" s="136">
        <f>H208</f>
        <v>1200</v>
      </c>
      <c r="I207" s="133"/>
      <c r="J207" s="133"/>
      <c r="K207" s="133"/>
      <c r="L207" s="133"/>
      <c r="M207" s="133"/>
      <c r="N207" s="133"/>
      <c r="O207" s="133"/>
      <c r="P207" s="133"/>
      <c r="Q207" s="133"/>
      <c r="R207" s="133"/>
      <c r="S207" s="133"/>
      <c r="T207" s="133"/>
    </row>
    <row r="208" spans="1:44" s="82" customFormat="1" ht="29.25" customHeight="1">
      <c r="A208" s="185" t="s">
        <v>39</v>
      </c>
      <c r="B208" s="186" t="s">
        <v>50</v>
      </c>
      <c r="C208" s="187" t="s">
        <v>50</v>
      </c>
      <c r="D208" s="45" t="s">
        <v>169</v>
      </c>
      <c r="E208" s="45" t="s">
        <v>20</v>
      </c>
      <c r="F208" s="46" t="s">
        <v>186</v>
      </c>
      <c r="G208" s="46">
        <v>200</v>
      </c>
      <c r="H208" s="136">
        <f>H209</f>
        <v>1200</v>
      </c>
      <c r="I208" s="133"/>
      <c r="J208" s="133"/>
      <c r="K208" s="133"/>
      <c r="L208" s="133"/>
      <c r="M208" s="133"/>
      <c r="N208" s="133"/>
      <c r="O208" s="133"/>
      <c r="P208" s="133"/>
      <c r="Q208" s="133"/>
      <c r="R208" s="133"/>
      <c r="S208" s="133"/>
      <c r="T208" s="133"/>
      <c r="U208" s="133"/>
      <c r="V208" s="133"/>
      <c r="W208" s="133"/>
      <c r="X208" s="133"/>
      <c r="Y208" s="133"/>
      <c r="Z208" s="133"/>
      <c r="AA208" s="133"/>
      <c r="AB208" s="133"/>
      <c r="AC208" s="133"/>
      <c r="AD208" s="133"/>
      <c r="AE208" s="133"/>
      <c r="AF208" s="133"/>
      <c r="AG208" s="133"/>
      <c r="AH208" s="133"/>
      <c r="AI208" s="133"/>
      <c r="AJ208" s="133"/>
      <c r="AK208" s="133"/>
      <c r="AL208" s="133"/>
      <c r="AM208" s="133"/>
      <c r="AN208" s="133"/>
      <c r="AO208" s="133"/>
      <c r="AP208" s="133"/>
      <c r="AQ208" s="133"/>
      <c r="AR208" s="133"/>
    </row>
    <row r="209" spans="1:44" s="82" customFormat="1" ht="39" customHeight="1">
      <c r="A209" s="198" t="s">
        <v>42</v>
      </c>
      <c r="B209" s="199" t="s">
        <v>42</v>
      </c>
      <c r="C209" s="200" t="s">
        <v>42</v>
      </c>
      <c r="D209" s="45" t="s">
        <v>169</v>
      </c>
      <c r="E209" s="45" t="s">
        <v>20</v>
      </c>
      <c r="F209" s="46" t="s">
        <v>186</v>
      </c>
      <c r="G209" s="46">
        <v>240</v>
      </c>
      <c r="H209" s="136">
        <f>1000+200</f>
        <v>1200</v>
      </c>
      <c r="I209" s="133"/>
      <c r="J209" s="133"/>
      <c r="K209" s="133"/>
      <c r="L209" s="133"/>
      <c r="M209" s="133"/>
      <c r="N209" s="133"/>
      <c r="O209" s="133"/>
      <c r="P209" s="133"/>
      <c r="Q209" s="133"/>
      <c r="R209" s="133"/>
      <c r="S209" s="133"/>
      <c r="T209" s="133"/>
      <c r="U209" s="133"/>
      <c r="V209" s="133"/>
      <c r="W209" s="133"/>
      <c r="X209" s="133"/>
      <c r="Y209" s="133"/>
      <c r="Z209" s="133"/>
      <c r="AA209" s="133"/>
      <c r="AB209" s="133"/>
      <c r="AC209" s="133"/>
      <c r="AD209" s="133"/>
      <c r="AE209" s="133"/>
      <c r="AF209" s="133"/>
      <c r="AG209" s="133"/>
      <c r="AH209" s="133"/>
      <c r="AI209" s="133"/>
      <c r="AJ209" s="133"/>
      <c r="AK209" s="133"/>
      <c r="AL209" s="133"/>
      <c r="AM209" s="133"/>
      <c r="AN209" s="133"/>
      <c r="AO209" s="133"/>
      <c r="AP209" s="133"/>
      <c r="AQ209" s="133"/>
      <c r="AR209" s="133"/>
    </row>
    <row r="210" spans="1:44" ht="33.75" customHeight="1">
      <c r="A210" s="208" t="s">
        <v>187</v>
      </c>
      <c r="B210" s="209" t="s">
        <v>177</v>
      </c>
      <c r="C210" s="210" t="s">
        <v>177</v>
      </c>
      <c r="D210" s="49" t="s">
        <v>169</v>
      </c>
      <c r="E210" s="49" t="s">
        <v>20</v>
      </c>
      <c r="F210" s="48" t="s">
        <v>188</v>
      </c>
      <c r="G210" s="48"/>
      <c r="H210" s="135">
        <f>H211+H213+H215</f>
        <v>17763</v>
      </c>
    </row>
    <row r="211" spans="1:44" ht="62.25" customHeight="1">
      <c r="A211" s="207" t="s">
        <v>181</v>
      </c>
      <c r="B211" s="207" t="s">
        <v>181</v>
      </c>
      <c r="C211" s="207" t="s">
        <v>181</v>
      </c>
      <c r="D211" s="49" t="s">
        <v>169</v>
      </c>
      <c r="E211" s="49" t="s">
        <v>20</v>
      </c>
      <c r="F211" s="48" t="s">
        <v>188</v>
      </c>
      <c r="G211" s="48">
        <v>100</v>
      </c>
      <c r="H211" s="135">
        <f>H212</f>
        <v>9425</v>
      </c>
    </row>
    <row r="212" spans="1:44" ht="28.5" customHeight="1">
      <c r="A212" s="188" t="s">
        <v>182</v>
      </c>
      <c r="B212" s="189" t="s">
        <v>182</v>
      </c>
      <c r="C212" s="190" t="s">
        <v>182</v>
      </c>
      <c r="D212" s="49" t="s">
        <v>169</v>
      </c>
      <c r="E212" s="49" t="s">
        <v>20</v>
      </c>
      <c r="F212" s="48" t="s">
        <v>188</v>
      </c>
      <c r="G212" s="48">
        <v>110</v>
      </c>
      <c r="H212" s="135">
        <v>9425</v>
      </c>
    </row>
    <row r="213" spans="1:44" ht="32.25" customHeight="1">
      <c r="A213" s="231" t="s">
        <v>39</v>
      </c>
      <c r="B213" s="232" t="s">
        <v>50</v>
      </c>
      <c r="C213" s="233" t="s">
        <v>50</v>
      </c>
      <c r="D213" s="49" t="s">
        <v>169</v>
      </c>
      <c r="E213" s="49" t="s">
        <v>20</v>
      </c>
      <c r="F213" s="81" t="s">
        <v>188</v>
      </c>
      <c r="G213" s="81">
        <v>200</v>
      </c>
      <c r="H213" s="140">
        <f>H214</f>
        <v>8228</v>
      </c>
    </row>
    <row r="214" spans="1:44" ht="37.5" customHeight="1">
      <c r="A214" s="208" t="s">
        <v>42</v>
      </c>
      <c r="B214" s="209" t="s">
        <v>42</v>
      </c>
      <c r="C214" s="210" t="s">
        <v>42</v>
      </c>
      <c r="D214" s="49" t="s">
        <v>169</v>
      </c>
      <c r="E214" s="49" t="s">
        <v>20</v>
      </c>
      <c r="F214" s="48" t="s">
        <v>188</v>
      </c>
      <c r="G214" s="48">
        <v>240</v>
      </c>
      <c r="H214" s="135">
        <v>8228</v>
      </c>
    </row>
    <row r="215" spans="1:44">
      <c r="A215" s="207" t="s">
        <v>51</v>
      </c>
      <c r="B215" s="207" t="s">
        <v>51</v>
      </c>
      <c r="C215" s="207" t="s">
        <v>51</v>
      </c>
      <c r="D215" s="49" t="s">
        <v>169</v>
      </c>
      <c r="E215" s="49" t="s">
        <v>20</v>
      </c>
      <c r="F215" s="48" t="s">
        <v>188</v>
      </c>
      <c r="G215" s="48">
        <v>800</v>
      </c>
      <c r="H215" s="135">
        <f>H217+H216</f>
        <v>110</v>
      </c>
    </row>
    <row r="216" spans="1:44" ht="12.75" hidden="1" customHeight="1">
      <c r="A216" s="220" t="s">
        <v>189</v>
      </c>
      <c r="B216" s="221"/>
      <c r="C216" s="222"/>
      <c r="D216" s="54" t="s">
        <v>169</v>
      </c>
      <c r="E216" s="54" t="s">
        <v>20</v>
      </c>
      <c r="F216" s="55" t="s">
        <v>188</v>
      </c>
      <c r="G216" s="55">
        <v>830</v>
      </c>
      <c r="H216" s="137"/>
    </row>
    <row r="217" spans="1:44">
      <c r="A217" s="188" t="s">
        <v>52</v>
      </c>
      <c r="B217" s="189" t="s">
        <v>52</v>
      </c>
      <c r="C217" s="190" t="s">
        <v>52</v>
      </c>
      <c r="D217" s="49" t="s">
        <v>169</v>
      </c>
      <c r="E217" s="49" t="s">
        <v>20</v>
      </c>
      <c r="F217" s="48" t="s">
        <v>188</v>
      </c>
      <c r="G217" s="48">
        <v>850</v>
      </c>
      <c r="H217" s="135">
        <v>110</v>
      </c>
    </row>
    <row r="218" spans="1:44" ht="27" customHeight="1">
      <c r="A218" s="204" t="s">
        <v>190</v>
      </c>
      <c r="B218" s="205"/>
      <c r="C218" s="206"/>
      <c r="D218" s="49" t="s">
        <v>169</v>
      </c>
      <c r="E218" s="49" t="s">
        <v>20</v>
      </c>
      <c r="F218" s="48" t="s">
        <v>191</v>
      </c>
      <c r="G218" s="48"/>
      <c r="H218" s="135">
        <f>H219</f>
        <v>700</v>
      </c>
    </row>
    <row r="219" spans="1:44" ht="40.5" customHeight="1">
      <c r="A219" s="208" t="s">
        <v>192</v>
      </c>
      <c r="B219" s="209"/>
      <c r="C219" s="210"/>
      <c r="D219" s="49" t="s">
        <v>169</v>
      </c>
      <c r="E219" s="49" t="s">
        <v>20</v>
      </c>
      <c r="F219" s="48" t="s">
        <v>193</v>
      </c>
      <c r="G219" s="48"/>
      <c r="H219" s="135">
        <f>H220</f>
        <v>700</v>
      </c>
    </row>
    <row r="220" spans="1:44" ht="27.75" customHeight="1">
      <c r="A220" s="207" t="s">
        <v>39</v>
      </c>
      <c r="B220" s="207" t="s">
        <v>50</v>
      </c>
      <c r="C220" s="207" t="s">
        <v>50</v>
      </c>
      <c r="D220" s="49" t="s">
        <v>169</v>
      </c>
      <c r="E220" s="49" t="s">
        <v>20</v>
      </c>
      <c r="F220" s="48" t="s">
        <v>193</v>
      </c>
      <c r="G220" s="48">
        <v>200</v>
      </c>
      <c r="H220" s="135">
        <f>H221</f>
        <v>700</v>
      </c>
    </row>
    <row r="221" spans="1:44" ht="37.5" customHeight="1">
      <c r="A221" s="188" t="s">
        <v>42</v>
      </c>
      <c r="B221" s="189" t="s">
        <v>42</v>
      </c>
      <c r="C221" s="190" t="s">
        <v>42</v>
      </c>
      <c r="D221" s="49" t="s">
        <v>169</v>
      </c>
      <c r="E221" s="49" t="s">
        <v>20</v>
      </c>
      <c r="F221" s="48" t="s">
        <v>193</v>
      </c>
      <c r="G221" s="48">
        <v>240</v>
      </c>
      <c r="H221" s="135">
        <v>700</v>
      </c>
    </row>
    <row r="222" spans="1:44" ht="27" customHeight="1">
      <c r="A222" s="223" t="s">
        <v>194</v>
      </c>
      <c r="B222" s="224"/>
      <c r="C222" s="225"/>
      <c r="D222" s="83" t="s">
        <v>169</v>
      </c>
      <c r="E222" s="83" t="s">
        <v>20</v>
      </c>
      <c r="F222" s="84" t="s">
        <v>195</v>
      </c>
      <c r="G222" s="84"/>
      <c r="H222" s="73">
        <f>H223+H226</f>
        <v>7243</v>
      </c>
    </row>
    <row r="223" spans="1:44" ht="27.75" customHeight="1">
      <c r="A223" s="217" t="s">
        <v>196</v>
      </c>
      <c r="B223" s="218"/>
      <c r="C223" s="219"/>
      <c r="D223" s="83" t="s">
        <v>169</v>
      </c>
      <c r="E223" s="83" t="s">
        <v>20</v>
      </c>
      <c r="F223" s="84" t="s">
        <v>197</v>
      </c>
      <c r="G223" s="84"/>
      <c r="H223" s="73">
        <f>H224</f>
        <v>7233</v>
      </c>
    </row>
    <row r="224" spans="1:44" ht="27.75" customHeight="1">
      <c r="A224" s="214" t="s">
        <v>39</v>
      </c>
      <c r="B224" s="214" t="s">
        <v>50</v>
      </c>
      <c r="C224" s="214" t="s">
        <v>50</v>
      </c>
      <c r="D224" s="83" t="s">
        <v>169</v>
      </c>
      <c r="E224" s="83" t="s">
        <v>20</v>
      </c>
      <c r="F224" s="84" t="s">
        <v>197</v>
      </c>
      <c r="G224" s="84">
        <v>200</v>
      </c>
      <c r="H224" s="73">
        <f>H225</f>
        <v>7233</v>
      </c>
    </row>
    <row r="225" spans="1:8" ht="28.5" customHeight="1">
      <c r="A225" s="217" t="s">
        <v>42</v>
      </c>
      <c r="B225" s="218" t="s">
        <v>42</v>
      </c>
      <c r="C225" s="219" t="s">
        <v>42</v>
      </c>
      <c r="D225" s="83" t="s">
        <v>169</v>
      </c>
      <c r="E225" s="83" t="s">
        <v>20</v>
      </c>
      <c r="F225" s="84" t="s">
        <v>197</v>
      </c>
      <c r="G225" s="84">
        <v>240</v>
      </c>
      <c r="H225" s="73">
        <v>7233</v>
      </c>
    </row>
    <row r="226" spans="1:8" ht="118.5" customHeight="1">
      <c r="A226" s="188" t="s">
        <v>248</v>
      </c>
      <c r="B226" s="218"/>
      <c r="C226" s="219"/>
      <c r="D226" s="49" t="s">
        <v>169</v>
      </c>
      <c r="E226" s="49" t="s">
        <v>20</v>
      </c>
      <c r="F226" s="48" t="s">
        <v>198</v>
      </c>
      <c r="G226" s="48"/>
      <c r="H226" s="135">
        <f>H227</f>
        <v>10</v>
      </c>
    </row>
    <row r="227" spans="1:8" ht="27" customHeight="1">
      <c r="A227" s="207" t="s">
        <v>39</v>
      </c>
      <c r="B227" s="207" t="s">
        <v>50</v>
      </c>
      <c r="C227" s="207" t="s">
        <v>50</v>
      </c>
      <c r="D227" s="49" t="s">
        <v>169</v>
      </c>
      <c r="E227" s="49" t="s">
        <v>20</v>
      </c>
      <c r="F227" s="48" t="s">
        <v>198</v>
      </c>
      <c r="G227" s="48">
        <v>200</v>
      </c>
      <c r="H227" s="135">
        <f>H228</f>
        <v>10</v>
      </c>
    </row>
    <row r="228" spans="1:8">
      <c r="A228" s="188" t="s">
        <v>42</v>
      </c>
      <c r="B228" s="189" t="s">
        <v>42</v>
      </c>
      <c r="C228" s="190" t="s">
        <v>42</v>
      </c>
      <c r="D228" s="49" t="s">
        <v>169</v>
      </c>
      <c r="E228" s="49" t="s">
        <v>20</v>
      </c>
      <c r="F228" s="48" t="s">
        <v>198</v>
      </c>
      <c r="G228" s="48">
        <v>240</v>
      </c>
      <c r="H228" s="135">
        <v>10</v>
      </c>
    </row>
    <row r="229" spans="1:8" hidden="1">
      <c r="A229" s="234" t="s">
        <v>199</v>
      </c>
      <c r="B229" s="235"/>
      <c r="C229" s="236"/>
      <c r="D229" s="83" t="s">
        <v>169</v>
      </c>
      <c r="E229" s="83" t="s">
        <v>20</v>
      </c>
      <c r="F229" s="87" t="s">
        <v>200</v>
      </c>
      <c r="G229" s="86"/>
      <c r="H229" s="73">
        <f>H230+H236+H233</f>
        <v>0</v>
      </c>
    </row>
    <row r="230" spans="1:8" hidden="1">
      <c r="A230" s="217" t="s">
        <v>201</v>
      </c>
      <c r="B230" s="218"/>
      <c r="C230" s="219"/>
      <c r="D230" s="83" t="s">
        <v>169</v>
      </c>
      <c r="E230" s="83" t="s">
        <v>20</v>
      </c>
      <c r="F230" s="84" t="s">
        <v>202</v>
      </c>
      <c r="G230" s="86"/>
      <c r="H230" s="73">
        <f>H231</f>
        <v>0</v>
      </c>
    </row>
    <row r="231" spans="1:8" hidden="1">
      <c r="A231" s="214" t="s">
        <v>181</v>
      </c>
      <c r="B231" s="214" t="s">
        <v>181</v>
      </c>
      <c r="C231" s="214" t="s">
        <v>181</v>
      </c>
      <c r="D231" s="83" t="s">
        <v>169</v>
      </c>
      <c r="E231" s="83" t="s">
        <v>20</v>
      </c>
      <c r="F231" s="84" t="s">
        <v>202</v>
      </c>
      <c r="G231" s="84">
        <v>100</v>
      </c>
      <c r="H231" s="73">
        <f>H232</f>
        <v>0</v>
      </c>
    </row>
    <row r="232" spans="1:8" hidden="1">
      <c r="A232" s="211" t="s">
        <v>182</v>
      </c>
      <c r="B232" s="212" t="s">
        <v>182</v>
      </c>
      <c r="C232" s="213" t="s">
        <v>182</v>
      </c>
      <c r="D232" s="85" t="s">
        <v>169</v>
      </c>
      <c r="E232" s="85" t="s">
        <v>20</v>
      </c>
      <c r="F232" s="86" t="s">
        <v>202</v>
      </c>
      <c r="G232" s="86">
        <v>110</v>
      </c>
      <c r="H232" s="79"/>
    </row>
    <row r="233" spans="1:8" hidden="1">
      <c r="A233" s="228" t="s">
        <v>203</v>
      </c>
      <c r="B233" s="229"/>
      <c r="C233" s="230"/>
      <c r="D233" s="88" t="s">
        <v>169</v>
      </c>
      <c r="E233" s="88" t="s">
        <v>20</v>
      </c>
      <c r="F233" s="89" t="s">
        <v>204</v>
      </c>
      <c r="G233" s="86"/>
      <c r="H233" s="90">
        <f>H234</f>
        <v>0</v>
      </c>
    </row>
    <row r="234" spans="1:8" hidden="1">
      <c r="A234" s="226" t="s">
        <v>181</v>
      </c>
      <c r="B234" s="226" t="s">
        <v>181</v>
      </c>
      <c r="C234" s="226" t="s">
        <v>181</v>
      </c>
      <c r="D234" s="88" t="s">
        <v>169</v>
      </c>
      <c r="E234" s="88" t="s">
        <v>20</v>
      </c>
      <c r="F234" s="89" t="s">
        <v>204</v>
      </c>
      <c r="G234" s="89">
        <v>100</v>
      </c>
      <c r="H234" s="90">
        <f>H235</f>
        <v>0</v>
      </c>
    </row>
    <row r="235" spans="1:8" hidden="1">
      <c r="A235" s="228" t="s">
        <v>182</v>
      </c>
      <c r="B235" s="229" t="s">
        <v>182</v>
      </c>
      <c r="C235" s="230" t="s">
        <v>182</v>
      </c>
      <c r="D235" s="88" t="s">
        <v>169</v>
      </c>
      <c r="E235" s="88" t="s">
        <v>20</v>
      </c>
      <c r="F235" s="89" t="s">
        <v>204</v>
      </c>
      <c r="G235" s="89">
        <v>110</v>
      </c>
      <c r="H235" s="90"/>
    </row>
    <row r="236" spans="1:8" hidden="1">
      <c r="A236" s="217" t="s">
        <v>205</v>
      </c>
      <c r="B236" s="218"/>
      <c r="C236" s="219"/>
      <c r="D236" s="83" t="s">
        <v>169</v>
      </c>
      <c r="E236" s="83" t="s">
        <v>20</v>
      </c>
      <c r="F236" s="84" t="s">
        <v>206</v>
      </c>
      <c r="G236" s="86"/>
      <c r="H236" s="73">
        <f>H237</f>
        <v>0</v>
      </c>
    </row>
    <row r="237" spans="1:8" hidden="1">
      <c r="A237" s="214" t="s">
        <v>181</v>
      </c>
      <c r="B237" s="214" t="s">
        <v>181</v>
      </c>
      <c r="C237" s="214" t="s">
        <v>181</v>
      </c>
      <c r="D237" s="83" t="s">
        <v>169</v>
      </c>
      <c r="E237" s="83" t="s">
        <v>20</v>
      </c>
      <c r="F237" s="84" t="s">
        <v>206</v>
      </c>
      <c r="G237" s="84">
        <v>100</v>
      </c>
      <c r="H237" s="73">
        <f>H238</f>
        <v>0</v>
      </c>
    </row>
    <row r="238" spans="1:8" hidden="1">
      <c r="A238" s="211" t="s">
        <v>182</v>
      </c>
      <c r="B238" s="212" t="s">
        <v>182</v>
      </c>
      <c r="C238" s="213" t="s">
        <v>182</v>
      </c>
      <c r="D238" s="85" t="s">
        <v>169</v>
      </c>
      <c r="E238" s="85" t="s">
        <v>20</v>
      </c>
      <c r="F238" s="86" t="s">
        <v>206</v>
      </c>
      <c r="G238" s="86">
        <v>110</v>
      </c>
      <c r="H238" s="79"/>
    </row>
    <row r="239" spans="1:8">
      <c r="A239" s="188" t="s">
        <v>207</v>
      </c>
      <c r="B239" s="189"/>
      <c r="C239" s="190"/>
      <c r="D239" s="49" t="s">
        <v>208</v>
      </c>
      <c r="E239" s="49"/>
      <c r="F239" s="43"/>
      <c r="G239" s="43"/>
      <c r="H239" s="135">
        <f>H240+H247</f>
        <v>659</v>
      </c>
    </row>
    <row r="240" spans="1:8">
      <c r="A240" s="188" t="s">
        <v>209</v>
      </c>
      <c r="B240" s="189"/>
      <c r="C240" s="190"/>
      <c r="D240" s="49" t="s">
        <v>208</v>
      </c>
      <c r="E240" s="49" t="s">
        <v>20</v>
      </c>
      <c r="F240" s="43"/>
      <c r="G240" s="43"/>
      <c r="H240" s="135">
        <f t="shared" ref="H240:H245" si="3">H241</f>
        <v>659</v>
      </c>
    </row>
    <row r="241" spans="1:8" ht="39.75" customHeight="1">
      <c r="A241" s="194" t="s">
        <v>23</v>
      </c>
      <c r="B241" s="194"/>
      <c r="C241" s="194"/>
      <c r="D241" s="49" t="s">
        <v>208</v>
      </c>
      <c r="E241" s="49" t="s">
        <v>20</v>
      </c>
      <c r="F241" s="48" t="s">
        <v>24</v>
      </c>
      <c r="G241" s="48"/>
      <c r="H241" s="135">
        <f t="shared" si="3"/>
        <v>659</v>
      </c>
    </row>
    <row r="242" spans="1:8">
      <c r="A242" s="227" t="s">
        <v>25</v>
      </c>
      <c r="B242" s="227"/>
      <c r="C242" s="227"/>
      <c r="D242" s="49" t="s">
        <v>208</v>
      </c>
      <c r="E242" s="49" t="s">
        <v>20</v>
      </c>
      <c r="F242" s="48" t="s">
        <v>26</v>
      </c>
      <c r="G242" s="48"/>
      <c r="H242" s="135">
        <f t="shared" si="3"/>
        <v>659</v>
      </c>
    </row>
    <row r="243" spans="1:8" ht="27.75" customHeight="1">
      <c r="A243" s="204" t="s">
        <v>210</v>
      </c>
      <c r="B243" s="205"/>
      <c r="C243" s="206"/>
      <c r="D243" s="49" t="s">
        <v>208</v>
      </c>
      <c r="E243" s="49" t="s">
        <v>20</v>
      </c>
      <c r="F243" s="48" t="s">
        <v>211</v>
      </c>
      <c r="G243" s="48"/>
      <c r="H243" s="135">
        <f t="shared" si="3"/>
        <v>659</v>
      </c>
    </row>
    <row r="244" spans="1:8" ht="43.5" customHeight="1">
      <c r="A244" s="204" t="s">
        <v>212</v>
      </c>
      <c r="B244" s="205" t="s">
        <v>213</v>
      </c>
      <c r="C244" s="206" t="s">
        <v>213</v>
      </c>
      <c r="D244" s="49" t="s">
        <v>208</v>
      </c>
      <c r="E244" s="49" t="s">
        <v>20</v>
      </c>
      <c r="F244" s="48" t="s">
        <v>214</v>
      </c>
      <c r="G244" s="48"/>
      <c r="H244" s="135">
        <f t="shared" si="3"/>
        <v>659</v>
      </c>
    </row>
    <row r="245" spans="1:8" ht="15.75" customHeight="1">
      <c r="A245" s="208" t="s">
        <v>215</v>
      </c>
      <c r="B245" s="209" t="s">
        <v>215</v>
      </c>
      <c r="C245" s="210" t="s">
        <v>215</v>
      </c>
      <c r="D245" s="49" t="s">
        <v>208</v>
      </c>
      <c r="E245" s="49" t="s">
        <v>20</v>
      </c>
      <c r="F245" s="48" t="s">
        <v>214</v>
      </c>
      <c r="G245" s="48">
        <v>300</v>
      </c>
      <c r="H245" s="135">
        <f t="shared" si="3"/>
        <v>659</v>
      </c>
    </row>
    <row r="246" spans="1:8" ht="27" customHeight="1">
      <c r="A246" s="207" t="s">
        <v>216</v>
      </c>
      <c r="B246" s="207" t="s">
        <v>217</v>
      </c>
      <c r="C246" s="207" t="s">
        <v>217</v>
      </c>
      <c r="D246" s="49" t="s">
        <v>208</v>
      </c>
      <c r="E246" s="49" t="s">
        <v>20</v>
      </c>
      <c r="F246" s="48" t="s">
        <v>214</v>
      </c>
      <c r="G246" s="48">
        <v>320</v>
      </c>
      <c r="H246" s="135">
        <f>604+55</f>
        <v>659</v>
      </c>
    </row>
    <row r="247" spans="1:8" s="94" customFormat="1" hidden="1">
      <c r="A247" s="215" t="s">
        <v>218</v>
      </c>
      <c r="B247" s="215"/>
      <c r="C247" s="216"/>
      <c r="D247" s="91" t="s">
        <v>208</v>
      </c>
      <c r="E247" s="91" t="s">
        <v>34</v>
      </c>
      <c r="F247" s="92"/>
      <c r="G247" s="93"/>
      <c r="H247" s="144">
        <f>H248</f>
        <v>0</v>
      </c>
    </row>
    <row r="248" spans="1:8" hidden="1">
      <c r="A248" s="201" t="s">
        <v>61</v>
      </c>
      <c r="B248" s="202"/>
      <c r="C248" s="203"/>
      <c r="D248" s="95" t="s">
        <v>208</v>
      </c>
      <c r="E248" s="95" t="s">
        <v>34</v>
      </c>
      <c r="F248" s="96" t="s">
        <v>62</v>
      </c>
      <c r="G248" s="85"/>
      <c r="H248" s="90">
        <f>H249</f>
        <v>0</v>
      </c>
    </row>
    <row r="249" spans="1:8" ht="35.25" hidden="1" customHeight="1">
      <c r="A249" s="201" t="s">
        <v>219</v>
      </c>
      <c r="B249" s="202"/>
      <c r="C249" s="203"/>
      <c r="D249" s="95" t="s">
        <v>208</v>
      </c>
      <c r="E249" s="95" t="s">
        <v>34</v>
      </c>
      <c r="F249" s="96" t="s">
        <v>220</v>
      </c>
      <c r="G249" s="85"/>
      <c r="H249" s="90">
        <f>H250</f>
        <v>0</v>
      </c>
    </row>
    <row r="250" spans="1:8" hidden="1">
      <c r="A250" s="237" t="s">
        <v>215</v>
      </c>
      <c r="B250" s="238" t="s">
        <v>215</v>
      </c>
      <c r="C250" s="239" t="s">
        <v>215</v>
      </c>
      <c r="D250" s="95" t="s">
        <v>208</v>
      </c>
      <c r="E250" s="95" t="s">
        <v>34</v>
      </c>
      <c r="F250" s="96" t="s">
        <v>220</v>
      </c>
      <c r="G250" s="96">
        <v>300</v>
      </c>
      <c r="H250" s="90">
        <f>H251</f>
        <v>0</v>
      </c>
    </row>
    <row r="251" spans="1:8" hidden="1">
      <c r="A251" s="240" t="s">
        <v>216</v>
      </c>
      <c r="B251" s="240" t="s">
        <v>217</v>
      </c>
      <c r="C251" s="240" t="s">
        <v>217</v>
      </c>
      <c r="D251" s="95" t="s">
        <v>208</v>
      </c>
      <c r="E251" s="95" t="s">
        <v>34</v>
      </c>
      <c r="F251" s="96" t="s">
        <v>220</v>
      </c>
      <c r="G251" s="96">
        <v>320</v>
      </c>
      <c r="H251" s="90"/>
    </row>
    <row r="252" spans="1:8">
      <c r="A252" s="188" t="s">
        <v>221</v>
      </c>
      <c r="B252" s="189"/>
      <c r="C252" s="190"/>
      <c r="D252" s="49" t="s">
        <v>64</v>
      </c>
      <c r="E252" s="49"/>
      <c r="F252" s="57"/>
      <c r="G252" s="57"/>
      <c r="H252" s="138">
        <f>H253</f>
        <v>212</v>
      </c>
    </row>
    <row r="253" spans="1:8">
      <c r="A253" s="188" t="s">
        <v>222</v>
      </c>
      <c r="B253" s="189"/>
      <c r="C253" s="190"/>
      <c r="D253" s="49" t="s">
        <v>64</v>
      </c>
      <c r="E253" s="49" t="s">
        <v>20</v>
      </c>
      <c r="F253" s="43"/>
      <c r="G253" s="43"/>
      <c r="H253" s="135">
        <f>H254</f>
        <v>212</v>
      </c>
    </row>
    <row r="254" spans="1:8" ht="54.75" customHeight="1">
      <c r="A254" s="185" t="s">
        <v>107</v>
      </c>
      <c r="B254" s="186"/>
      <c r="C254" s="187"/>
      <c r="D254" s="45" t="s">
        <v>64</v>
      </c>
      <c r="E254" s="45" t="s">
        <v>20</v>
      </c>
      <c r="F254" s="59" t="s">
        <v>108</v>
      </c>
      <c r="G254" s="59"/>
      <c r="H254" s="136">
        <f>H255+H259</f>
        <v>212</v>
      </c>
    </row>
    <row r="255" spans="1:8" ht="40.5" customHeight="1">
      <c r="A255" s="185" t="s">
        <v>223</v>
      </c>
      <c r="B255" s="186"/>
      <c r="C255" s="187"/>
      <c r="D255" s="45" t="s">
        <v>64</v>
      </c>
      <c r="E255" s="45" t="s">
        <v>20</v>
      </c>
      <c r="F255" s="59" t="s">
        <v>224</v>
      </c>
      <c r="G255" s="59"/>
      <c r="H255" s="135">
        <f>H256</f>
        <v>160</v>
      </c>
    </row>
    <row r="256" spans="1:8" ht="17.25" customHeight="1">
      <c r="A256" s="185" t="s">
        <v>225</v>
      </c>
      <c r="B256" s="186"/>
      <c r="C256" s="187"/>
      <c r="D256" s="45" t="s">
        <v>64</v>
      </c>
      <c r="E256" s="45" t="s">
        <v>20</v>
      </c>
      <c r="F256" s="59" t="s">
        <v>226</v>
      </c>
      <c r="G256" s="59"/>
      <c r="H256" s="135">
        <f>H257</f>
        <v>160</v>
      </c>
    </row>
    <row r="257" spans="1:8" ht="26.25" customHeight="1">
      <c r="A257" s="191" t="s">
        <v>39</v>
      </c>
      <c r="B257" s="192"/>
      <c r="C257" s="193"/>
      <c r="D257" s="45" t="s">
        <v>64</v>
      </c>
      <c r="E257" s="45" t="s">
        <v>20</v>
      </c>
      <c r="F257" s="59" t="s">
        <v>226</v>
      </c>
      <c r="G257" s="59">
        <v>200</v>
      </c>
      <c r="H257" s="135">
        <f>H258</f>
        <v>160</v>
      </c>
    </row>
    <row r="258" spans="1:8" ht="38.25" customHeight="1">
      <c r="A258" s="194" t="s">
        <v>42</v>
      </c>
      <c r="B258" s="194"/>
      <c r="C258" s="194"/>
      <c r="D258" s="45" t="s">
        <v>64</v>
      </c>
      <c r="E258" s="45" t="s">
        <v>20</v>
      </c>
      <c r="F258" s="59" t="s">
        <v>226</v>
      </c>
      <c r="G258" s="59">
        <v>240</v>
      </c>
      <c r="H258" s="135">
        <v>160</v>
      </c>
    </row>
    <row r="259" spans="1:8" ht="39" customHeight="1">
      <c r="A259" s="195" t="s">
        <v>109</v>
      </c>
      <c r="B259" s="196"/>
      <c r="C259" s="197"/>
      <c r="D259" s="45" t="s">
        <v>64</v>
      </c>
      <c r="E259" s="45" t="s">
        <v>20</v>
      </c>
      <c r="F259" s="59" t="s">
        <v>110</v>
      </c>
      <c r="G259" s="59"/>
      <c r="H259" s="135">
        <f>H260</f>
        <v>52</v>
      </c>
    </row>
    <row r="260" spans="1:8">
      <c r="A260" s="198" t="s">
        <v>227</v>
      </c>
      <c r="B260" s="199"/>
      <c r="C260" s="200"/>
      <c r="D260" s="45" t="s">
        <v>64</v>
      </c>
      <c r="E260" s="45" t="s">
        <v>20</v>
      </c>
      <c r="F260" s="59" t="s">
        <v>228</v>
      </c>
      <c r="G260" s="59"/>
      <c r="H260" s="135">
        <f>H261</f>
        <v>52</v>
      </c>
    </row>
    <row r="261" spans="1:8" ht="26.25" customHeight="1">
      <c r="A261" s="191" t="s">
        <v>39</v>
      </c>
      <c r="B261" s="192"/>
      <c r="C261" s="193"/>
      <c r="D261" s="45" t="s">
        <v>64</v>
      </c>
      <c r="E261" s="45" t="s">
        <v>20</v>
      </c>
      <c r="F261" s="59" t="s">
        <v>228</v>
      </c>
      <c r="G261" s="59">
        <v>200</v>
      </c>
      <c r="H261" s="135">
        <f>H262</f>
        <v>52</v>
      </c>
    </row>
    <row r="262" spans="1:8" ht="41.25" customHeight="1">
      <c r="A262" s="194" t="s">
        <v>42</v>
      </c>
      <c r="B262" s="194"/>
      <c r="C262" s="194"/>
      <c r="D262" s="45" t="s">
        <v>64</v>
      </c>
      <c r="E262" s="45" t="s">
        <v>20</v>
      </c>
      <c r="F262" s="59" t="s">
        <v>228</v>
      </c>
      <c r="G262" s="59">
        <v>240</v>
      </c>
      <c r="H262" s="135">
        <v>52</v>
      </c>
    </row>
    <row r="263" spans="1:8" ht="12.75" customHeight="1">
      <c r="A263" s="188" t="s">
        <v>229</v>
      </c>
      <c r="B263" s="189"/>
      <c r="C263" s="189"/>
      <c r="D263" s="189"/>
      <c r="E263" s="189"/>
      <c r="F263" s="189"/>
      <c r="G263" s="190"/>
      <c r="H263" s="135">
        <f>H19+H81+H96+H109+H182+H189+H239+H252+H89</f>
        <v>129667.4</v>
      </c>
    </row>
    <row r="264" spans="1:8">
      <c r="A264" s="66"/>
      <c r="B264" s="66"/>
      <c r="C264" s="66"/>
      <c r="D264" s="97"/>
      <c r="E264" s="97"/>
      <c r="F264" s="66"/>
      <c r="G264" s="66"/>
      <c r="H264" s="65"/>
    </row>
    <row r="265" spans="1:8">
      <c r="A265" s="66"/>
      <c r="B265" s="66"/>
      <c r="C265" s="66"/>
      <c r="D265" s="97"/>
      <c r="E265" s="97"/>
      <c r="F265" s="66"/>
      <c r="G265" s="66"/>
      <c r="H265" s="65"/>
    </row>
    <row r="266" spans="1:8">
      <c r="A266" s="66"/>
      <c r="B266" s="66"/>
      <c r="C266" s="66"/>
      <c r="D266" s="97"/>
      <c r="E266" s="97"/>
      <c r="F266" s="66"/>
      <c r="G266" s="66"/>
      <c r="H266" s="65"/>
    </row>
    <row r="267" spans="1:8">
      <c r="A267" s="66"/>
      <c r="B267" s="66"/>
      <c r="C267" s="66"/>
      <c r="D267" s="97"/>
      <c r="E267" s="97"/>
      <c r="F267" s="66"/>
      <c r="G267" s="66"/>
      <c r="H267" s="65"/>
    </row>
    <row r="268" spans="1:8">
      <c r="A268" s="66"/>
      <c r="B268" s="66"/>
      <c r="C268" s="66"/>
      <c r="D268" s="97"/>
      <c r="E268" s="97"/>
      <c r="F268" s="66"/>
      <c r="G268" s="66"/>
      <c r="H268" s="65"/>
    </row>
    <row r="269" spans="1:8">
      <c r="A269" s="66"/>
      <c r="B269" s="66"/>
      <c r="C269" s="66"/>
      <c r="D269" s="97"/>
      <c r="E269" s="97"/>
      <c r="F269" s="66"/>
      <c r="G269" s="66"/>
      <c r="H269" s="65"/>
    </row>
    <row r="270" spans="1:8">
      <c r="A270" s="66"/>
      <c r="B270" s="66"/>
      <c r="C270" s="66"/>
      <c r="D270" s="97"/>
      <c r="E270" s="97"/>
      <c r="F270" s="66"/>
      <c r="G270" s="66"/>
      <c r="H270" s="65"/>
    </row>
    <row r="271" spans="1:8">
      <c r="A271" s="66"/>
      <c r="B271" s="66"/>
      <c r="C271" s="66"/>
      <c r="D271" s="97"/>
      <c r="E271" s="97"/>
      <c r="F271" s="66"/>
      <c r="G271" s="66"/>
      <c r="H271" s="65"/>
    </row>
    <row r="272" spans="1:8">
      <c r="A272" s="66"/>
      <c r="B272" s="66"/>
      <c r="C272" s="66"/>
      <c r="D272" s="97"/>
      <c r="E272" s="97"/>
      <c r="F272" s="66"/>
      <c r="G272" s="66"/>
      <c r="H272" s="65"/>
    </row>
    <row r="273" spans="1:8">
      <c r="A273" s="66"/>
      <c r="B273" s="66"/>
      <c r="C273" s="66"/>
      <c r="D273" s="97"/>
      <c r="E273" s="97"/>
      <c r="F273" s="66"/>
      <c r="G273" s="66"/>
      <c r="H273" s="65"/>
    </row>
    <row r="274" spans="1:8">
      <c r="A274" s="66"/>
      <c r="B274" s="66"/>
      <c r="C274" s="66"/>
      <c r="D274" s="97"/>
      <c r="E274" s="97"/>
      <c r="F274" s="66"/>
      <c r="G274" s="66"/>
      <c r="H274" s="65"/>
    </row>
    <row r="275" spans="1:8">
      <c r="A275" s="66"/>
      <c r="B275" s="66"/>
      <c r="C275" s="66"/>
      <c r="D275" s="97"/>
      <c r="E275" s="97"/>
      <c r="F275" s="66"/>
      <c r="G275" s="66"/>
      <c r="H275" s="65"/>
    </row>
    <row r="276" spans="1:8">
      <c r="A276" s="66"/>
      <c r="B276" s="66"/>
      <c r="C276" s="66"/>
      <c r="D276" s="97"/>
      <c r="E276" s="97"/>
      <c r="F276" s="66"/>
      <c r="G276" s="66"/>
      <c r="H276" s="65"/>
    </row>
    <row r="277" spans="1:8">
      <c r="A277" s="66"/>
      <c r="B277" s="66"/>
      <c r="C277" s="66"/>
      <c r="D277" s="97"/>
      <c r="E277" s="97"/>
      <c r="F277" s="66"/>
      <c r="G277" s="66"/>
      <c r="H277" s="65"/>
    </row>
    <row r="278" spans="1:8">
      <c r="A278" s="66"/>
      <c r="B278" s="66"/>
      <c r="C278" s="66"/>
      <c r="D278" s="97"/>
      <c r="E278" s="97"/>
      <c r="F278" s="66"/>
      <c r="G278" s="66"/>
      <c r="H278" s="65"/>
    </row>
    <row r="279" spans="1:8">
      <c r="A279" s="66"/>
      <c r="B279" s="66"/>
      <c r="C279" s="66"/>
      <c r="D279" s="97"/>
      <c r="E279" s="97"/>
      <c r="F279" s="66"/>
      <c r="G279" s="66"/>
      <c r="H279" s="65"/>
    </row>
    <row r="280" spans="1:8">
      <c r="A280" s="66"/>
      <c r="B280" s="66"/>
      <c r="C280" s="66"/>
      <c r="D280" s="97"/>
      <c r="E280" s="97"/>
      <c r="F280" s="66"/>
      <c r="G280" s="66"/>
      <c r="H280" s="65"/>
    </row>
    <row r="281" spans="1:8">
      <c r="A281" s="66"/>
      <c r="B281" s="66"/>
      <c r="C281" s="66"/>
      <c r="D281" s="97"/>
      <c r="E281" s="97"/>
      <c r="F281" s="66"/>
      <c r="G281" s="66"/>
      <c r="H281" s="65"/>
    </row>
    <row r="282" spans="1:8">
      <c r="A282" s="66"/>
      <c r="B282" s="66"/>
      <c r="C282" s="66"/>
      <c r="D282" s="98"/>
      <c r="E282" s="98"/>
      <c r="F282" s="66"/>
      <c r="G282" s="66"/>
      <c r="H282" s="65"/>
    </row>
    <row r="283" spans="1:8">
      <c r="A283" s="66"/>
      <c r="B283" s="66"/>
      <c r="C283" s="66"/>
      <c r="D283" s="98"/>
      <c r="E283" s="98"/>
      <c r="F283" s="66"/>
      <c r="G283" s="66"/>
      <c r="H283" s="65"/>
    </row>
    <row r="284" spans="1:8">
      <c r="A284" s="66"/>
      <c r="B284" s="66"/>
      <c r="C284" s="66"/>
      <c r="D284" s="98"/>
      <c r="E284" s="98"/>
      <c r="F284" s="66"/>
      <c r="G284" s="66"/>
      <c r="H284" s="65"/>
    </row>
    <row r="285" spans="1:8">
      <c r="A285" s="66"/>
      <c r="B285" s="66"/>
      <c r="C285" s="66"/>
      <c r="D285" s="98"/>
      <c r="E285" s="98"/>
      <c r="F285" s="66"/>
      <c r="G285" s="66"/>
      <c r="H285" s="65"/>
    </row>
    <row r="286" spans="1:8">
      <c r="A286" s="66"/>
      <c r="B286" s="66"/>
      <c r="C286" s="66"/>
      <c r="D286" s="98"/>
      <c r="E286" s="98"/>
      <c r="F286" s="66"/>
      <c r="G286" s="66"/>
      <c r="H286" s="65"/>
    </row>
    <row r="287" spans="1:8">
      <c r="A287" s="66"/>
      <c r="B287" s="66"/>
      <c r="C287" s="66"/>
      <c r="D287" s="98"/>
      <c r="E287" s="98"/>
      <c r="F287" s="66"/>
      <c r="G287" s="66"/>
      <c r="H287" s="65"/>
    </row>
    <row r="288" spans="1:8">
      <c r="A288" s="66"/>
      <c r="B288" s="66"/>
      <c r="C288" s="66"/>
      <c r="D288" s="98"/>
      <c r="E288" s="98"/>
      <c r="F288" s="66"/>
      <c r="G288" s="66"/>
      <c r="H288" s="65"/>
    </row>
    <row r="289" spans="1:8">
      <c r="A289" s="66"/>
      <c r="B289" s="66"/>
      <c r="C289" s="66"/>
      <c r="D289" s="98"/>
      <c r="E289" s="98"/>
      <c r="F289" s="66"/>
      <c r="G289" s="66"/>
      <c r="H289" s="65"/>
    </row>
    <row r="290" spans="1:8">
      <c r="A290" s="66"/>
      <c r="B290" s="66"/>
      <c r="C290" s="66"/>
      <c r="D290" s="98"/>
      <c r="E290" s="98"/>
      <c r="F290" s="66"/>
      <c r="G290" s="66"/>
      <c r="H290" s="65"/>
    </row>
    <row r="291" spans="1:8">
      <c r="A291" s="66"/>
      <c r="B291" s="66"/>
      <c r="C291" s="66"/>
      <c r="D291" s="98"/>
      <c r="E291" s="98"/>
      <c r="F291" s="66"/>
      <c r="G291" s="66"/>
      <c r="H291" s="65"/>
    </row>
    <row r="292" spans="1:8">
      <c r="A292" s="66"/>
      <c r="B292" s="66"/>
      <c r="C292" s="66"/>
      <c r="D292" s="98"/>
      <c r="E292" s="98"/>
      <c r="F292" s="66"/>
      <c r="G292" s="66"/>
      <c r="H292" s="65"/>
    </row>
    <row r="293" spans="1:8">
      <c r="A293" s="66"/>
      <c r="B293" s="66"/>
      <c r="C293" s="66"/>
      <c r="D293" s="98"/>
      <c r="E293" s="98"/>
      <c r="F293" s="66"/>
      <c r="G293" s="66"/>
      <c r="H293" s="65"/>
    </row>
    <row r="294" spans="1:8">
      <c r="A294" s="66"/>
      <c r="B294" s="66"/>
      <c r="C294" s="66"/>
      <c r="D294" s="98"/>
      <c r="E294" s="98"/>
      <c r="F294" s="66"/>
      <c r="G294" s="66"/>
      <c r="H294" s="65"/>
    </row>
    <row r="295" spans="1:8">
      <c r="A295" s="66"/>
      <c r="B295" s="66"/>
      <c r="C295" s="66"/>
      <c r="D295" s="98"/>
      <c r="E295" s="98"/>
      <c r="F295" s="66"/>
      <c r="G295" s="66"/>
      <c r="H295" s="65"/>
    </row>
    <row r="296" spans="1:8">
      <c r="A296" s="66"/>
      <c r="B296" s="66"/>
      <c r="C296" s="66"/>
      <c r="D296" s="98"/>
      <c r="E296" s="98"/>
      <c r="F296" s="66"/>
      <c r="G296" s="66"/>
      <c r="H296" s="65"/>
    </row>
    <row r="297" spans="1:8">
      <c r="A297" s="66"/>
      <c r="B297" s="66"/>
      <c r="C297" s="66"/>
      <c r="D297" s="98"/>
      <c r="E297" s="98"/>
      <c r="F297" s="66"/>
      <c r="G297" s="66"/>
      <c r="H297" s="65"/>
    </row>
    <row r="298" spans="1:8">
      <c r="A298" s="66"/>
      <c r="B298" s="66"/>
      <c r="C298" s="66"/>
      <c r="D298" s="98"/>
      <c r="E298" s="98"/>
      <c r="F298" s="66"/>
      <c r="G298" s="66"/>
      <c r="H298" s="65"/>
    </row>
    <row r="299" spans="1:8">
      <c r="A299" s="66"/>
      <c r="B299" s="66"/>
      <c r="C299" s="66"/>
      <c r="D299" s="98"/>
      <c r="E299" s="98"/>
      <c r="F299" s="66"/>
      <c r="G299" s="66"/>
      <c r="H299" s="65"/>
    </row>
    <row r="300" spans="1:8">
      <c r="A300" s="66"/>
      <c r="B300" s="66"/>
      <c r="C300" s="66"/>
      <c r="D300" s="98"/>
      <c r="E300" s="98"/>
      <c r="F300" s="66"/>
      <c r="G300" s="66"/>
      <c r="H300" s="65"/>
    </row>
    <row r="301" spans="1:8">
      <c r="A301" s="66"/>
      <c r="B301" s="66"/>
      <c r="C301" s="66"/>
      <c r="D301" s="98"/>
      <c r="E301" s="98"/>
      <c r="F301" s="66"/>
      <c r="G301" s="66"/>
      <c r="H301" s="65"/>
    </row>
    <row r="302" spans="1:8">
      <c r="A302" s="66"/>
      <c r="B302" s="66"/>
      <c r="C302" s="66"/>
      <c r="D302" s="98"/>
      <c r="E302" s="98"/>
      <c r="F302" s="66"/>
      <c r="G302" s="66"/>
      <c r="H302" s="65"/>
    </row>
    <row r="303" spans="1:8">
      <c r="A303" s="66"/>
      <c r="B303" s="66"/>
      <c r="C303" s="66"/>
      <c r="D303" s="98"/>
      <c r="E303" s="98"/>
      <c r="F303" s="66"/>
      <c r="G303" s="66"/>
      <c r="H303" s="65"/>
    </row>
    <row r="304" spans="1:8">
      <c r="A304" s="66"/>
      <c r="B304" s="66"/>
      <c r="C304" s="66"/>
      <c r="D304" s="98"/>
      <c r="E304" s="98"/>
      <c r="F304" s="66"/>
      <c r="G304" s="66"/>
      <c r="H304" s="65"/>
    </row>
    <row r="305" spans="1:8">
      <c r="A305" s="66"/>
      <c r="B305" s="66"/>
      <c r="C305" s="66"/>
      <c r="D305" s="98"/>
      <c r="E305" s="98"/>
      <c r="F305" s="66"/>
      <c r="G305" s="66"/>
      <c r="H305" s="65"/>
    </row>
    <row r="306" spans="1:8">
      <c r="A306" s="66"/>
      <c r="B306" s="66"/>
      <c r="C306" s="66"/>
      <c r="D306" s="98"/>
      <c r="E306" s="98"/>
      <c r="F306" s="66"/>
      <c r="G306" s="66"/>
      <c r="H306" s="65"/>
    </row>
    <row r="307" spans="1:8">
      <c r="A307" s="66"/>
      <c r="B307" s="66"/>
      <c r="C307" s="66"/>
      <c r="D307" s="98"/>
      <c r="E307" s="98"/>
      <c r="F307" s="66"/>
      <c r="G307" s="66"/>
      <c r="H307" s="65"/>
    </row>
    <row r="308" spans="1:8">
      <c r="A308" s="66"/>
      <c r="B308" s="66"/>
      <c r="C308" s="66"/>
      <c r="D308" s="98"/>
      <c r="E308" s="98"/>
      <c r="F308" s="66"/>
      <c r="G308" s="66"/>
      <c r="H308" s="65"/>
    </row>
    <row r="309" spans="1:8">
      <c r="A309" s="66"/>
      <c r="B309" s="66"/>
      <c r="C309" s="66"/>
      <c r="D309" s="98"/>
      <c r="E309" s="98"/>
      <c r="F309" s="66"/>
      <c r="G309" s="66"/>
      <c r="H309" s="65"/>
    </row>
    <row r="310" spans="1:8">
      <c r="A310" s="66"/>
      <c r="B310" s="66"/>
      <c r="C310" s="66"/>
      <c r="D310" s="98"/>
      <c r="E310" s="98"/>
      <c r="F310" s="66"/>
      <c r="G310" s="66"/>
      <c r="H310" s="65"/>
    </row>
    <row r="311" spans="1:8">
      <c r="A311" s="66"/>
      <c r="B311" s="66"/>
      <c r="C311" s="66"/>
      <c r="D311" s="98"/>
      <c r="E311" s="98"/>
      <c r="F311" s="66"/>
      <c r="G311" s="66"/>
      <c r="H311" s="65"/>
    </row>
    <row r="312" spans="1:8">
      <c r="A312" s="66"/>
      <c r="B312" s="66"/>
      <c r="C312" s="66"/>
      <c r="D312" s="98"/>
      <c r="E312" s="98"/>
      <c r="F312" s="66"/>
      <c r="G312" s="66"/>
      <c r="H312" s="65"/>
    </row>
    <row r="313" spans="1:8">
      <c r="A313" s="66"/>
      <c r="B313" s="66"/>
      <c r="C313" s="66"/>
      <c r="D313" s="98"/>
      <c r="E313" s="98"/>
      <c r="F313" s="66"/>
      <c r="G313" s="66"/>
      <c r="H313" s="65"/>
    </row>
    <row r="314" spans="1:8">
      <c r="A314" s="66"/>
      <c r="B314" s="66"/>
      <c r="C314" s="66"/>
      <c r="D314" s="98"/>
      <c r="E314" s="98"/>
      <c r="F314" s="66"/>
      <c r="G314" s="66"/>
      <c r="H314" s="65"/>
    </row>
    <row r="315" spans="1:8">
      <c r="A315" s="66"/>
      <c r="B315" s="66"/>
      <c r="C315" s="66"/>
      <c r="D315" s="98"/>
      <c r="E315" s="98"/>
      <c r="F315" s="66"/>
      <c r="G315" s="66"/>
      <c r="H315" s="65"/>
    </row>
    <row r="316" spans="1:8">
      <c r="A316" s="66"/>
      <c r="B316" s="66"/>
      <c r="C316" s="66"/>
      <c r="D316" s="98"/>
      <c r="E316" s="98"/>
      <c r="F316" s="66"/>
      <c r="G316" s="66"/>
      <c r="H316" s="65"/>
    </row>
    <row r="317" spans="1:8">
      <c r="A317" s="66"/>
      <c r="B317" s="66"/>
      <c r="C317" s="66"/>
      <c r="D317" s="98"/>
      <c r="E317" s="98"/>
      <c r="F317" s="66"/>
      <c r="G317" s="66"/>
      <c r="H317" s="65"/>
    </row>
    <row r="318" spans="1:8">
      <c r="A318" s="66"/>
      <c r="B318" s="66"/>
      <c r="C318" s="66"/>
      <c r="D318" s="98"/>
      <c r="E318" s="98"/>
      <c r="F318" s="66"/>
      <c r="G318" s="66"/>
      <c r="H318" s="65"/>
    </row>
    <row r="319" spans="1:8">
      <c r="A319" s="66"/>
      <c r="B319" s="66"/>
      <c r="C319" s="66"/>
      <c r="D319" s="98"/>
      <c r="E319" s="98"/>
      <c r="F319" s="66"/>
      <c r="G319" s="66"/>
      <c r="H319" s="65"/>
    </row>
    <row r="320" spans="1:8">
      <c r="A320" s="66"/>
      <c r="B320" s="66"/>
      <c r="C320" s="66"/>
      <c r="D320" s="98"/>
      <c r="E320" s="98"/>
      <c r="F320" s="66"/>
      <c r="G320" s="66"/>
      <c r="H320" s="65"/>
    </row>
    <row r="321" spans="1:8">
      <c r="A321" s="66"/>
      <c r="B321" s="66"/>
      <c r="C321" s="66"/>
      <c r="D321" s="98"/>
      <c r="E321" s="98"/>
      <c r="F321" s="66"/>
      <c r="G321" s="66"/>
      <c r="H321" s="65"/>
    </row>
    <row r="322" spans="1:8">
      <c r="A322" s="66"/>
      <c r="B322" s="66"/>
      <c r="C322" s="66"/>
      <c r="D322" s="98"/>
      <c r="E322" s="98"/>
      <c r="F322" s="66"/>
      <c r="G322" s="66"/>
      <c r="H322" s="65"/>
    </row>
    <row r="323" spans="1:8">
      <c r="A323" s="66"/>
      <c r="B323" s="66"/>
      <c r="C323" s="66"/>
      <c r="D323" s="98"/>
      <c r="E323" s="98"/>
      <c r="F323" s="66"/>
      <c r="G323" s="66"/>
      <c r="H323" s="65"/>
    </row>
    <row r="324" spans="1:8">
      <c r="A324" s="66"/>
      <c r="B324" s="66"/>
      <c r="C324" s="66"/>
      <c r="D324" s="98"/>
      <c r="E324" s="98"/>
      <c r="F324" s="66"/>
      <c r="G324" s="66"/>
      <c r="H324" s="65"/>
    </row>
    <row r="325" spans="1:8">
      <c r="A325" s="66"/>
      <c r="B325" s="66"/>
      <c r="C325" s="66"/>
      <c r="D325" s="98"/>
      <c r="E325" s="98"/>
      <c r="F325" s="66"/>
      <c r="G325" s="66"/>
      <c r="H325" s="65"/>
    </row>
    <row r="326" spans="1:8">
      <c r="A326" s="66"/>
      <c r="B326" s="66"/>
      <c r="C326" s="66"/>
      <c r="D326" s="98"/>
      <c r="E326" s="98"/>
      <c r="F326" s="66"/>
      <c r="G326" s="66"/>
      <c r="H326" s="65"/>
    </row>
    <row r="327" spans="1:8">
      <c r="A327" s="66"/>
      <c r="B327" s="66"/>
      <c r="C327" s="66"/>
      <c r="D327" s="98"/>
      <c r="E327" s="98"/>
      <c r="F327" s="66"/>
      <c r="G327" s="66"/>
      <c r="H327" s="65"/>
    </row>
    <row r="328" spans="1:8">
      <c r="A328" s="66"/>
      <c r="B328" s="66"/>
      <c r="C328" s="66"/>
      <c r="D328" s="98"/>
      <c r="E328" s="98"/>
      <c r="F328" s="66"/>
      <c r="G328" s="66"/>
      <c r="H328" s="65"/>
    </row>
    <row r="329" spans="1:8">
      <c r="A329" s="66"/>
      <c r="B329" s="66"/>
      <c r="C329" s="66"/>
      <c r="D329" s="98"/>
      <c r="E329" s="98"/>
      <c r="F329" s="66"/>
      <c r="G329" s="66"/>
      <c r="H329" s="65"/>
    </row>
    <row r="330" spans="1:8">
      <c r="A330" s="66"/>
      <c r="B330" s="66"/>
      <c r="C330" s="66"/>
      <c r="D330" s="98"/>
      <c r="E330" s="98"/>
      <c r="F330" s="66"/>
      <c r="G330" s="66"/>
      <c r="H330" s="65"/>
    </row>
    <row r="331" spans="1:8">
      <c r="A331" s="66"/>
      <c r="B331" s="66"/>
      <c r="C331" s="66"/>
      <c r="D331" s="98"/>
      <c r="E331" s="98"/>
      <c r="F331" s="66"/>
      <c r="G331" s="66"/>
      <c r="H331" s="65"/>
    </row>
    <row r="332" spans="1:8">
      <c r="A332" s="66"/>
      <c r="B332" s="66"/>
      <c r="C332" s="66"/>
      <c r="D332" s="98"/>
      <c r="E332" s="98"/>
      <c r="F332" s="66"/>
      <c r="G332" s="66"/>
      <c r="H332" s="65"/>
    </row>
    <row r="333" spans="1:8">
      <c r="A333" s="66"/>
      <c r="B333" s="66"/>
      <c r="C333" s="66"/>
      <c r="D333" s="98"/>
      <c r="E333" s="98"/>
      <c r="F333" s="66"/>
      <c r="G333" s="66"/>
      <c r="H333" s="65"/>
    </row>
    <row r="334" spans="1:8">
      <c r="A334" s="66"/>
      <c r="B334" s="66"/>
      <c r="C334" s="66"/>
      <c r="D334" s="98"/>
      <c r="E334" s="98"/>
      <c r="F334" s="66"/>
      <c r="G334" s="66"/>
      <c r="H334" s="65"/>
    </row>
    <row r="335" spans="1:8">
      <c r="A335" s="66"/>
      <c r="B335" s="66"/>
      <c r="C335" s="66"/>
      <c r="D335" s="98"/>
      <c r="E335" s="98"/>
      <c r="F335" s="66"/>
      <c r="G335" s="66"/>
      <c r="H335" s="65"/>
    </row>
    <row r="336" spans="1:8">
      <c r="A336" s="66"/>
      <c r="B336" s="66"/>
      <c r="C336" s="66"/>
      <c r="D336" s="98"/>
      <c r="E336" s="98"/>
      <c r="F336" s="66"/>
      <c r="G336" s="66"/>
      <c r="H336" s="65"/>
    </row>
    <row r="337" spans="1:8">
      <c r="A337" s="66"/>
      <c r="B337" s="66"/>
      <c r="C337" s="66"/>
      <c r="D337" s="98"/>
      <c r="E337" s="98"/>
      <c r="F337" s="66"/>
      <c r="G337" s="66"/>
      <c r="H337" s="65"/>
    </row>
    <row r="338" spans="1:8">
      <c r="A338" s="66"/>
      <c r="B338" s="66"/>
      <c r="C338" s="66"/>
      <c r="D338" s="98"/>
      <c r="E338" s="98"/>
      <c r="F338" s="66"/>
      <c r="G338" s="66"/>
      <c r="H338" s="65"/>
    </row>
    <row r="339" spans="1:8">
      <c r="A339" s="66"/>
      <c r="B339" s="66"/>
      <c r="C339" s="66"/>
      <c r="D339" s="98"/>
      <c r="E339" s="98"/>
      <c r="F339" s="66"/>
      <c r="G339" s="66"/>
      <c r="H339" s="65"/>
    </row>
    <row r="340" spans="1:8">
      <c r="A340" s="66"/>
      <c r="B340" s="66"/>
      <c r="C340" s="66"/>
      <c r="D340" s="98"/>
      <c r="E340" s="98"/>
      <c r="F340" s="66"/>
      <c r="G340" s="66"/>
      <c r="H340" s="65"/>
    </row>
    <row r="341" spans="1:8">
      <c r="A341" s="66"/>
      <c r="B341" s="66"/>
      <c r="C341" s="66"/>
      <c r="D341" s="98"/>
      <c r="E341" s="98"/>
      <c r="F341" s="66"/>
      <c r="G341" s="66"/>
      <c r="H341" s="65"/>
    </row>
    <row r="342" spans="1:8">
      <c r="A342" s="66"/>
      <c r="B342" s="66"/>
      <c r="C342" s="66"/>
      <c r="D342" s="98"/>
      <c r="E342" s="98"/>
      <c r="F342" s="66"/>
      <c r="G342" s="66"/>
      <c r="H342" s="65"/>
    </row>
    <row r="343" spans="1:8">
      <c r="A343" s="66"/>
      <c r="B343" s="66"/>
      <c r="C343" s="66"/>
      <c r="D343" s="98"/>
      <c r="E343" s="98"/>
      <c r="F343" s="66"/>
      <c r="G343" s="66"/>
      <c r="H343" s="65"/>
    </row>
    <row r="344" spans="1:8">
      <c r="A344" s="66"/>
      <c r="B344" s="66"/>
      <c r="C344" s="66"/>
      <c r="D344" s="98"/>
      <c r="E344" s="98"/>
      <c r="F344" s="66"/>
      <c r="G344" s="66"/>
      <c r="H344" s="65"/>
    </row>
    <row r="345" spans="1:8">
      <c r="A345" s="66"/>
      <c r="B345" s="66"/>
      <c r="C345" s="66"/>
      <c r="D345" s="98"/>
      <c r="E345" s="98"/>
      <c r="F345" s="66"/>
      <c r="G345" s="66"/>
      <c r="H345" s="65"/>
    </row>
    <row r="346" spans="1:8">
      <c r="A346" s="66"/>
      <c r="B346" s="66"/>
      <c r="C346" s="66"/>
      <c r="D346" s="98"/>
      <c r="E346" s="98"/>
      <c r="F346" s="66"/>
      <c r="G346" s="66"/>
      <c r="H346" s="65"/>
    </row>
    <row r="347" spans="1:8">
      <c r="A347" s="66"/>
      <c r="B347" s="66"/>
      <c r="C347" s="66"/>
      <c r="D347" s="98"/>
      <c r="E347" s="98"/>
      <c r="F347" s="66"/>
      <c r="G347" s="66"/>
      <c r="H347" s="65"/>
    </row>
    <row r="348" spans="1:8">
      <c r="A348" s="66"/>
      <c r="B348" s="66"/>
      <c r="C348" s="66"/>
      <c r="D348" s="98"/>
      <c r="E348" s="98"/>
      <c r="F348" s="66"/>
      <c r="G348" s="66"/>
      <c r="H348" s="65"/>
    </row>
    <row r="349" spans="1:8">
      <c r="A349" s="66"/>
      <c r="B349" s="66"/>
      <c r="C349" s="66"/>
      <c r="D349" s="98"/>
      <c r="E349" s="98"/>
      <c r="F349" s="66"/>
      <c r="G349" s="66"/>
      <c r="H349" s="65"/>
    </row>
    <row r="350" spans="1:8">
      <c r="A350" s="66"/>
      <c r="B350" s="66"/>
      <c r="C350" s="66"/>
      <c r="D350" s="98"/>
      <c r="E350" s="98"/>
      <c r="F350" s="66"/>
      <c r="G350" s="66"/>
      <c r="H350" s="65"/>
    </row>
    <row r="351" spans="1:8">
      <c r="A351" s="66"/>
      <c r="B351" s="66"/>
      <c r="C351" s="66"/>
      <c r="D351" s="98"/>
      <c r="E351" s="98"/>
      <c r="F351" s="66"/>
      <c r="G351" s="66"/>
      <c r="H351" s="65"/>
    </row>
    <row r="352" spans="1:8">
      <c r="A352" s="66"/>
      <c r="B352" s="66"/>
      <c r="C352" s="66"/>
      <c r="D352" s="98"/>
      <c r="E352" s="98"/>
      <c r="F352" s="66"/>
      <c r="G352" s="66"/>
      <c r="H352" s="65"/>
    </row>
    <row r="353" spans="1:8">
      <c r="A353" s="66"/>
      <c r="B353" s="66"/>
      <c r="C353" s="66"/>
      <c r="D353" s="98"/>
      <c r="E353" s="98"/>
      <c r="F353" s="66"/>
      <c r="G353" s="66"/>
      <c r="H353" s="65"/>
    </row>
    <row r="354" spans="1:8">
      <c r="A354" s="66"/>
      <c r="B354" s="66"/>
      <c r="C354" s="66"/>
      <c r="D354" s="98"/>
      <c r="E354" s="98"/>
      <c r="F354" s="66"/>
      <c r="G354" s="66"/>
      <c r="H354" s="65"/>
    </row>
    <row r="355" spans="1:8">
      <c r="A355" s="66"/>
      <c r="B355" s="66"/>
      <c r="C355" s="66"/>
      <c r="D355" s="98"/>
      <c r="E355" s="98"/>
      <c r="F355" s="66"/>
      <c r="G355" s="66"/>
      <c r="H355" s="65"/>
    </row>
    <row r="356" spans="1:8">
      <c r="A356" s="66"/>
      <c r="B356" s="66"/>
      <c r="C356" s="66"/>
      <c r="D356" s="98"/>
      <c r="E356" s="98"/>
      <c r="F356" s="66"/>
      <c r="G356" s="66"/>
      <c r="H356" s="65"/>
    </row>
    <row r="357" spans="1:8">
      <c r="A357" s="66"/>
      <c r="B357" s="66"/>
      <c r="C357" s="66"/>
      <c r="D357" s="98"/>
      <c r="E357" s="98"/>
      <c r="F357" s="66"/>
      <c r="G357" s="66"/>
      <c r="H357" s="65"/>
    </row>
    <row r="358" spans="1:8">
      <c r="A358" s="66"/>
      <c r="B358" s="66"/>
      <c r="C358" s="66"/>
      <c r="D358" s="98"/>
      <c r="E358" s="98"/>
      <c r="F358" s="66"/>
      <c r="G358" s="66"/>
      <c r="H358" s="65"/>
    </row>
    <row r="359" spans="1:8">
      <c r="A359" s="66"/>
      <c r="B359" s="66"/>
      <c r="C359" s="66"/>
      <c r="D359" s="98"/>
      <c r="E359" s="98"/>
      <c r="F359" s="66"/>
      <c r="G359" s="66"/>
      <c r="H359" s="65"/>
    </row>
    <row r="360" spans="1:8">
      <c r="A360" s="66"/>
      <c r="B360" s="66"/>
      <c r="C360" s="66"/>
      <c r="D360" s="98"/>
      <c r="E360" s="98"/>
      <c r="F360" s="66"/>
      <c r="G360" s="66"/>
      <c r="H360" s="65"/>
    </row>
    <row r="361" spans="1:8">
      <c r="A361" s="66"/>
      <c r="B361" s="66"/>
      <c r="C361" s="66"/>
      <c r="D361" s="98"/>
      <c r="E361" s="98"/>
      <c r="F361" s="66"/>
      <c r="G361" s="66"/>
      <c r="H361" s="65"/>
    </row>
    <row r="362" spans="1:8">
      <c r="A362" s="66"/>
      <c r="B362" s="66"/>
      <c r="C362" s="66"/>
      <c r="D362" s="98"/>
      <c r="E362" s="98"/>
      <c r="F362" s="66"/>
      <c r="G362" s="66"/>
      <c r="H362" s="65"/>
    </row>
    <row r="363" spans="1:8">
      <c r="A363" s="66"/>
      <c r="B363" s="66"/>
      <c r="C363" s="66"/>
      <c r="D363" s="98"/>
      <c r="E363" s="98"/>
      <c r="F363" s="66"/>
      <c r="G363" s="66"/>
      <c r="H363" s="65"/>
    </row>
    <row r="364" spans="1:8">
      <c r="A364" s="66"/>
      <c r="B364" s="66"/>
      <c r="C364" s="66"/>
      <c r="D364" s="98"/>
      <c r="E364" s="98"/>
      <c r="F364" s="66"/>
      <c r="G364" s="66"/>
      <c r="H364" s="65"/>
    </row>
    <row r="365" spans="1:8">
      <c r="A365" s="66"/>
      <c r="B365" s="66"/>
      <c r="C365" s="66"/>
      <c r="D365" s="98"/>
      <c r="E365" s="98"/>
      <c r="F365" s="66"/>
      <c r="G365" s="66"/>
      <c r="H365" s="65"/>
    </row>
    <row r="366" spans="1:8">
      <c r="A366" s="66"/>
      <c r="B366" s="66"/>
      <c r="C366" s="66"/>
      <c r="D366" s="98"/>
      <c r="E366" s="98"/>
      <c r="F366" s="66"/>
      <c r="G366" s="66"/>
      <c r="H366" s="65"/>
    </row>
    <row r="367" spans="1:8">
      <c r="A367" s="66"/>
      <c r="B367" s="66"/>
      <c r="C367" s="66"/>
      <c r="D367" s="98"/>
      <c r="E367" s="98"/>
      <c r="F367" s="66"/>
      <c r="G367" s="66"/>
      <c r="H367" s="65"/>
    </row>
    <row r="368" spans="1:8">
      <c r="A368" s="66"/>
      <c r="B368" s="66"/>
      <c r="C368" s="66"/>
      <c r="D368" s="98"/>
      <c r="E368" s="98"/>
      <c r="F368" s="66"/>
      <c r="G368" s="66"/>
      <c r="H368" s="65"/>
    </row>
    <row r="369" spans="1:8">
      <c r="A369" s="66"/>
      <c r="B369" s="66"/>
      <c r="C369" s="66"/>
      <c r="D369" s="98"/>
      <c r="E369" s="98"/>
      <c r="F369" s="66"/>
      <c r="G369" s="66"/>
      <c r="H369" s="65"/>
    </row>
    <row r="370" spans="1:8">
      <c r="A370" s="66"/>
      <c r="B370" s="66"/>
      <c r="C370" s="66"/>
      <c r="D370" s="98"/>
      <c r="E370" s="98"/>
      <c r="F370" s="66"/>
      <c r="G370" s="66"/>
      <c r="H370" s="65"/>
    </row>
    <row r="371" spans="1:8">
      <c r="A371" s="66"/>
      <c r="B371" s="66"/>
      <c r="C371" s="66"/>
      <c r="D371" s="98"/>
      <c r="E371" s="98"/>
      <c r="F371" s="66"/>
      <c r="G371" s="66"/>
      <c r="H371" s="65"/>
    </row>
    <row r="372" spans="1:8">
      <c r="A372" s="66"/>
      <c r="B372" s="66"/>
      <c r="C372" s="66"/>
      <c r="D372" s="98"/>
      <c r="E372" s="98"/>
      <c r="F372" s="66"/>
      <c r="G372" s="66"/>
      <c r="H372" s="65"/>
    </row>
    <row r="373" spans="1:8">
      <c r="D373" s="99"/>
      <c r="E373" s="99"/>
    </row>
    <row r="374" spans="1:8">
      <c r="D374" s="99"/>
      <c r="E374" s="99"/>
    </row>
    <row r="375" spans="1:8">
      <c r="D375" s="99"/>
      <c r="E375" s="99"/>
    </row>
    <row r="376" spans="1:8">
      <c r="D376" s="99"/>
      <c r="E376" s="99"/>
    </row>
    <row r="377" spans="1:8">
      <c r="D377" s="99"/>
      <c r="E377" s="99"/>
    </row>
    <row r="378" spans="1:8">
      <c r="D378" s="99"/>
      <c r="E378" s="99"/>
    </row>
    <row r="379" spans="1:8">
      <c r="D379" s="99"/>
      <c r="E379" s="99"/>
    </row>
    <row r="380" spans="1:8">
      <c r="D380" s="99"/>
      <c r="E380" s="99"/>
    </row>
    <row r="381" spans="1:8">
      <c r="D381" s="99"/>
      <c r="E381" s="99"/>
    </row>
    <row r="382" spans="1:8">
      <c r="D382" s="99"/>
      <c r="E382" s="99"/>
    </row>
    <row r="383" spans="1:8">
      <c r="D383" s="99"/>
      <c r="E383" s="99"/>
    </row>
    <row r="384" spans="1:8">
      <c r="D384" s="99"/>
      <c r="E384" s="99"/>
    </row>
    <row r="385" spans="4:5">
      <c r="D385" s="99"/>
      <c r="E385" s="99"/>
    </row>
    <row r="386" spans="4:5">
      <c r="D386" s="99"/>
      <c r="E386" s="99"/>
    </row>
    <row r="387" spans="4:5">
      <c r="D387" s="99"/>
      <c r="E387" s="99"/>
    </row>
    <row r="388" spans="4:5">
      <c r="D388" s="99"/>
      <c r="E388" s="99"/>
    </row>
    <row r="389" spans="4:5">
      <c r="D389" s="99"/>
      <c r="E389" s="99"/>
    </row>
    <row r="390" spans="4:5">
      <c r="D390" s="99"/>
      <c r="E390" s="99"/>
    </row>
    <row r="391" spans="4:5">
      <c r="D391" s="99"/>
      <c r="E391" s="99"/>
    </row>
    <row r="392" spans="4:5">
      <c r="D392" s="99"/>
      <c r="E392" s="99"/>
    </row>
    <row r="393" spans="4:5">
      <c r="D393" s="99"/>
      <c r="E393" s="99"/>
    </row>
    <row r="394" spans="4:5">
      <c r="D394" s="99"/>
      <c r="E394" s="99"/>
    </row>
    <row r="395" spans="4:5">
      <c r="D395" s="99"/>
      <c r="E395" s="99"/>
    </row>
    <row r="396" spans="4:5">
      <c r="D396" s="99"/>
      <c r="E396" s="99"/>
    </row>
    <row r="397" spans="4:5">
      <c r="D397" s="99"/>
      <c r="E397" s="99"/>
    </row>
    <row r="398" spans="4:5">
      <c r="D398" s="99"/>
      <c r="E398" s="99"/>
    </row>
    <row r="399" spans="4:5">
      <c r="D399" s="99"/>
      <c r="E399" s="99"/>
    </row>
    <row r="400" spans="4:5">
      <c r="D400" s="99"/>
      <c r="E400" s="99"/>
    </row>
    <row r="401" spans="4:5">
      <c r="D401" s="99"/>
      <c r="E401" s="99"/>
    </row>
    <row r="402" spans="4:5">
      <c r="D402" s="99"/>
      <c r="E402" s="99"/>
    </row>
    <row r="403" spans="4:5">
      <c r="D403" s="99"/>
      <c r="E403" s="99"/>
    </row>
    <row r="404" spans="4:5">
      <c r="D404" s="99"/>
      <c r="E404" s="99"/>
    </row>
    <row r="405" spans="4:5">
      <c r="D405" s="99"/>
      <c r="E405" s="99"/>
    </row>
    <row r="406" spans="4:5">
      <c r="D406" s="99"/>
      <c r="E406" s="99"/>
    </row>
    <row r="407" spans="4:5">
      <c r="D407" s="99"/>
      <c r="E407" s="99"/>
    </row>
    <row r="408" spans="4:5">
      <c r="D408" s="99"/>
      <c r="E408" s="99"/>
    </row>
    <row r="409" spans="4:5">
      <c r="D409" s="99"/>
      <c r="E409" s="99"/>
    </row>
    <row r="410" spans="4:5">
      <c r="D410" s="99"/>
      <c r="E410" s="99"/>
    </row>
    <row r="411" spans="4:5">
      <c r="D411" s="99"/>
      <c r="E411" s="99"/>
    </row>
    <row r="412" spans="4:5">
      <c r="D412" s="99"/>
      <c r="E412" s="99"/>
    </row>
    <row r="413" spans="4:5">
      <c r="D413" s="99"/>
      <c r="E413" s="99"/>
    </row>
    <row r="414" spans="4:5">
      <c r="D414" s="99"/>
      <c r="E414" s="99"/>
    </row>
    <row r="415" spans="4:5">
      <c r="D415" s="99"/>
      <c r="E415" s="99"/>
    </row>
    <row r="416" spans="4:5">
      <c r="D416" s="99"/>
      <c r="E416" s="99"/>
    </row>
    <row r="417" spans="4:5">
      <c r="D417" s="99"/>
      <c r="E417" s="99"/>
    </row>
    <row r="418" spans="4:5">
      <c r="D418" s="99"/>
      <c r="E418" s="99"/>
    </row>
    <row r="419" spans="4:5">
      <c r="D419" s="99"/>
      <c r="E419" s="99"/>
    </row>
    <row r="420" spans="4:5">
      <c r="D420" s="99"/>
      <c r="E420" s="99"/>
    </row>
    <row r="421" spans="4:5">
      <c r="D421" s="99"/>
      <c r="E421" s="99"/>
    </row>
    <row r="422" spans="4:5">
      <c r="D422" s="99"/>
      <c r="E422" s="99"/>
    </row>
    <row r="423" spans="4:5">
      <c r="D423" s="99"/>
      <c r="E423" s="99"/>
    </row>
    <row r="424" spans="4:5">
      <c r="D424" s="99"/>
      <c r="E424" s="99"/>
    </row>
    <row r="425" spans="4:5">
      <c r="D425" s="99"/>
      <c r="E425" s="99"/>
    </row>
    <row r="426" spans="4:5">
      <c r="D426" s="99"/>
      <c r="E426" s="99"/>
    </row>
    <row r="427" spans="4:5">
      <c r="D427" s="99"/>
      <c r="E427" s="99"/>
    </row>
    <row r="428" spans="4:5">
      <c r="D428" s="99"/>
      <c r="E428" s="99"/>
    </row>
    <row r="429" spans="4:5">
      <c r="D429" s="99"/>
      <c r="E429" s="99"/>
    </row>
    <row r="430" spans="4:5">
      <c r="D430" s="99"/>
      <c r="E430" s="99"/>
    </row>
    <row r="431" spans="4:5">
      <c r="D431" s="99"/>
      <c r="E431" s="99"/>
    </row>
    <row r="432" spans="4:5">
      <c r="D432" s="99"/>
      <c r="E432" s="99"/>
    </row>
    <row r="433" spans="4:5">
      <c r="D433" s="99"/>
      <c r="E433" s="99"/>
    </row>
    <row r="434" spans="4:5">
      <c r="D434" s="99"/>
      <c r="E434" s="99"/>
    </row>
    <row r="435" spans="4:5">
      <c r="D435" s="99"/>
      <c r="E435" s="99"/>
    </row>
    <row r="436" spans="4:5">
      <c r="D436" s="99"/>
      <c r="E436" s="99"/>
    </row>
    <row r="437" spans="4:5">
      <c r="D437" s="99"/>
      <c r="E437" s="99"/>
    </row>
    <row r="438" spans="4:5">
      <c r="D438" s="99"/>
      <c r="E438" s="99"/>
    </row>
    <row r="439" spans="4:5">
      <c r="D439" s="99"/>
      <c r="E439" s="99"/>
    </row>
    <row r="440" spans="4:5">
      <c r="D440" s="99"/>
      <c r="E440" s="99"/>
    </row>
    <row r="441" spans="4:5">
      <c r="D441" s="99"/>
      <c r="E441" s="99"/>
    </row>
    <row r="442" spans="4:5">
      <c r="D442" s="99"/>
      <c r="E442" s="99"/>
    </row>
    <row r="443" spans="4:5">
      <c r="D443" s="99"/>
      <c r="E443" s="99"/>
    </row>
    <row r="444" spans="4:5">
      <c r="D444" s="99"/>
      <c r="E444" s="99"/>
    </row>
    <row r="445" spans="4:5">
      <c r="D445" s="99"/>
      <c r="E445" s="99"/>
    </row>
    <row r="446" spans="4:5">
      <c r="D446" s="99"/>
      <c r="E446" s="99"/>
    </row>
    <row r="447" spans="4:5">
      <c r="D447" s="99"/>
      <c r="E447" s="99"/>
    </row>
    <row r="448" spans="4:5">
      <c r="D448" s="99"/>
      <c r="E448" s="99"/>
    </row>
    <row r="449" spans="4:5">
      <c r="D449" s="99"/>
      <c r="E449" s="99"/>
    </row>
    <row r="450" spans="4:5">
      <c r="D450" s="99"/>
      <c r="E450" s="99"/>
    </row>
    <row r="451" spans="4:5">
      <c r="D451" s="99"/>
      <c r="E451" s="99"/>
    </row>
    <row r="452" spans="4:5">
      <c r="D452" s="99"/>
      <c r="E452" s="99"/>
    </row>
    <row r="453" spans="4:5">
      <c r="D453" s="99"/>
      <c r="E453" s="99"/>
    </row>
    <row r="454" spans="4:5">
      <c r="D454" s="99"/>
      <c r="E454" s="99"/>
    </row>
    <row r="455" spans="4:5">
      <c r="D455" s="99"/>
      <c r="E455" s="99"/>
    </row>
    <row r="456" spans="4:5">
      <c r="D456" s="99"/>
      <c r="E456" s="99"/>
    </row>
    <row r="457" spans="4:5">
      <c r="D457" s="99"/>
      <c r="E457" s="99"/>
    </row>
    <row r="458" spans="4:5">
      <c r="D458" s="99"/>
      <c r="E458" s="99"/>
    </row>
    <row r="459" spans="4:5">
      <c r="D459" s="99"/>
      <c r="E459" s="99"/>
    </row>
    <row r="460" spans="4:5">
      <c r="D460" s="99"/>
      <c r="E460" s="99"/>
    </row>
    <row r="461" spans="4:5">
      <c r="D461" s="99"/>
      <c r="E461" s="99"/>
    </row>
    <row r="462" spans="4:5">
      <c r="D462" s="99"/>
      <c r="E462" s="99"/>
    </row>
    <row r="463" spans="4:5">
      <c r="D463" s="99"/>
      <c r="E463" s="99"/>
    </row>
    <row r="464" spans="4:5">
      <c r="D464" s="99"/>
      <c r="E464" s="99"/>
    </row>
    <row r="465" spans="4:5">
      <c r="D465" s="99"/>
      <c r="E465" s="99"/>
    </row>
    <row r="466" spans="4:5">
      <c r="D466" s="99"/>
      <c r="E466" s="99"/>
    </row>
    <row r="467" spans="4:5">
      <c r="D467" s="99"/>
      <c r="E467" s="99"/>
    </row>
    <row r="468" spans="4:5">
      <c r="D468" s="99"/>
      <c r="E468" s="99"/>
    </row>
    <row r="469" spans="4:5">
      <c r="D469" s="99"/>
      <c r="E469" s="99"/>
    </row>
    <row r="470" spans="4:5">
      <c r="D470" s="99"/>
      <c r="E470" s="99"/>
    </row>
    <row r="471" spans="4:5">
      <c r="D471" s="99"/>
      <c r="E471" s="99"/>
    </row>
    <row r="472" spans="4:5">
      <c r="D472" s="99"/>
      <c r="E472" s="99"/>
    </row>
    <row r="473" spans="4:5">
      <c r="D473" s="99"/>
      <c r="E473" s="99"/>
    </row>
    <row r="474" spans="4:5">
      <c r="D474" s="99"/>
      <c r="E474" s="99"/>
    </row>
    <row r="475" spans="4:5">
      <c r="D475" s="99"/>
      <c r="E475" s="99"/>
    </row>
    <row r="476" spans="4:5">
      <c r="D476" s="99"/>
      <c r="E476" s="99"/>
    </row>
    <row r="477" spans="4:5">
      <c r="D477" s="99"/>
      <c r="E477" s="99"/>
    </row>
    <row r="478" spans="4:5">
      <c r="D478" s="99"/>
      <c r="E478" s="99"/>
    </row>
    <row r="479" spans="4:5">
      <c r="D479" s="99"/>
      <c r="E479" s="99"/>
    </row>
    <row r="480" spans="4:5">
      <c r="D480" s="99"/>
      <c r="E480" s="99"/>
    </row>
    <row r="481" spans="4:5">
      <c r="D481" s="99"/>
      <c r="E481" s="99"/>
    </row>
    <row r="482" spans="4:5">
      <c r="D482" s="99"/>
      <c r="E482" s="99"/>
    </row>
    <row r="483" spans="4:5">
      <c r="D483" s="99"/>
      <c r="E483" s="99"/>
    </row>
    <row r="484" spans="4:5">
      <c r="D484" s="99"/>
      <c r="E484" s="99"/>
    </row>
    <row r="485" spans="4:5">
      <c r="D485" s="99"/>
      <c r="E485" s="99"/>
    </row>
    <row r="486" spans="4:5">
      <c r="D486" s="99"/>
      <c r="E486" s="99"/>
    </row>
    <row r="487" spans="4:5">
      <c r="D487" s="99"/>
      <c r="E487" s="99"/>
    </row>
    <row r="488" spans="4:5">
      <c r="D488" s="99"/>
      <c r="E488" s="99"/>
    </row>
    <row r="489" spans="4:5">
      <c r="D489" s="99"/>
      <c r="E489" s="99"/>
    </row>
    <row r="490" spans="4:5">
      <c r="D490" s="99"/>
      <c r="E490" s="99"/>
    </row>
    <row r="491" spans="4:5">
      <c r="D491" s="99"/>
      <c r="E491" s="99"/>
    </row>
    <row r="492" spans="4:5">
      <c r="D492" s="99"/>
      <c r="E492" s="99"/>
    </row>
  </sheetData>
  <customSheetViews>
    <customSheetView guid="{339DB376-C828-4F94-8FA8-65EAB1936E27}" scale="60" showPageBreaks="1" fitToPage="1" printArea="1" hiddenRows="1" view="pageBreakPreview" topLeftCell="A127">
      <selection activeCell="J168" sqref="J168"/>
      <pageMargins left="0.17" right="0.17" top="0.16" bottom="0.17" header="0.16" footer="0.17"/>
      <pageSetup paperSize="9" scale="90" fitToHeight="0" orientation="portrait" r:id="rId1"/>
      <headerFooter alignWithMargins="0"/>
    </customSheetView>
  </customSheetViews>
  <mergeCells count="433">
    <mergeCell ref="A33:C33"/>
    <mergeCell ref="A34:C34"/>
    <mergeCell ref="A29:C29"/>
    <mergeCell ref="A30:C30"/>
    <mergeCell ref="A32:C32"/>
    <mergeCell ref="D1:H1"/>
    <mergeCell ref="D2:H5"/>
    <mergeCell ref="D6:H8"/>
    <mergeCell ref="A50:C50"/>
    <mergeCell ref="A53:C53"/>
    <mergeCell ref="A24:C24"/>
    <mergeCell ref="A21:C21"/>
    <mergeCell ref="A19:C19"/>
    <mergeCell ref="A14:H16"/>
    <mergeCell ref="A25:C25"/>
    <mergeCell ref="A18:C18"/>
    <mergeCell ref="A23:C23"/>
    <mergeCell ref="A20:C20"/>
    <mergeCell ref="A37:C37"/>
    <mergeCell ref="A38:C38"/>
    <mergeCell ref="A51:C51"/>
    <mergeCell ref="A55:C55"/>
    <mergeCell ref="A54:C54"/>
    <mergeCell ref="A42:C42"/>
    <mergeCell ref="A49:C49"/>
    <mergeCell ref="A44:C44"/>
    <mergeCell ref="A52:C52"/>
    <mergeCell ref="A47:C47"/>
    <mergeCell ref="A40:C40"/>
    <mergeCell ref="A41:C41"/>
    <mergeCell ref="A45:C45"/>
    <mergeCell ref="A43:C43"/>
    <mergeCell ref="A31:C31"/>
    <mergeCell ref="A22:C22"/>
    <mergeCell ref="A26:C26"/>
    <mergeCell ref="A28:C28"/>
    <mergeCell ref="A27:C27"/>
    <mergeCell ref="A39:C39"/>
    <mergeCell ref="A36:C36"/>
    <mergeCell ref="A35:C35"/>
    <mergeCell ref="A62:C62"/>
    <mergeCell ref="A70:C70"/>
    <mergeCell ref="A56:C56"/>
    <mergeCell ref="A60:C60"/>
    <mergeCell ref="A64:C64"/>
    <mergeCell ref="A61:C61"/>
    <mergeCell ref="A48:C48"/>
    <mergeCell ref="A46:C46"/>
    <mergeCell ref="A57:C57"/>
    <mergeCell ref="A58:C58"/>
    <mergeCell ref="A59:C59"/>
    <mergeCell ref="A85:C85"/>
    <mergeCell ref="A66:C66"/>
    <mergeCell ref="A68:C68"/>
    <mergeCell ref="A67:C67"/>
    <mergeCell ref="A82:C82"/>
    <mergeCell ref="A65:C65"/>
    <mergeCell ref="A63:C63"/>
    <mergeCell ref="A81:C81"/>
    <mergeCell ref="A72:C72"/>
    <mergeCell ref="A75:C75"/>
    <mergeCell ref="A80:C80"/>
    <mergeCell ref="A78:C78"/>
    <mergeCell ref="A69:C69"/>
    <mergeCell ref="A79:C79"/>
    <mergeCell ref="A98:C98"/>
    <mergeCell ref="A96:C96"/>
    <mergeCell ref="A94:C94"/>
    <mergeCell ref="A89:C89"/>
    <mergeCell ref="A87:C87"/>
    <mergeCell ref="A88:C88"/>
    <mergeCell ref="A95:C95"/>
    <mergeCell ref="A93:C93"/>
    <mergeCell ref="A90:C90"/>
    <mergeCell ref="A92:C92"/>
    <mergeCell ref="A91:C91"/>
    <mergeCell ref="A77:C77"/>
    <mergeCell ref="A71:C71"/>
    <mergeCell ref="A76:C76"/>
    <mergeCell ref="A73:C73"/>
    <mergeCell ref="A74:C74"/>
    <mergeCell ref="A83:C83"/>
    <mergeCell ref="A86:C86"/>
    <mergeCell ref="A103:C103"/>
    <mergeCell ref="A113:C113"/>
    <mergeCell ref="A84:C84"/>
    <mergeCell ref="A101:C101"/>
    <mergeCell ref="A97:C97"/>
    <mergeCell ref="A105:C105"/>
    <mergeCell ref="A99:C99"/>
    <mergeCell ref="A104:C104"/>
    <mergeCell ref="A100:C100"/>
    <mergeCell ref="A102:C102"/>
    <mergeCell ref="A106:C106"/>
    <mergeCell ref="A109:C109"/>
    <mergeCell ref="A112:C112"/>
    <mergeCell ref="A107:C107"/>
    <mergeCell ref="A110:C110"/>
    <mergeCell ref="A108:C108"/>
    <mergeCell ref="A111:C111"/>
    <mergeCell ref="AT124:AV124"/>
    <mergeCell ref="BB123:BD123"/>
    <mergeCell ref="AD124:AF124"/>
    <mergeCell ref="N124:P124"/>
    <mergeCell ref="A119:C119"/>
    <mergeCell ref="A114:C114"/>
    <mergeCell ref="A115:C115"/>
    <mergeCell ref="A118:C118"/>
    <mergeCell ref="BB124:BD124"/>
    <mergeCell ref="AL123:AN123"/>
    <mergeCell ref="V123:X123"/>
    <mergeCell ref="AD123:AF123"/>
    <mergeCell ref="AT123:AV123"/>
    <mergeCell ref="A120:C120"/>
    <mergeCell ref="A116:C116"/>
    <mergeCell ref="A117:C117"/>
    <mergeCell ref="CX123:CZ123"/>
    <mergeCell ref="CX124:CZ124"/>
    <mergeCell ref="BZ124:CB124"/>
    <mergeCell ref="A121:C121"/>
    <mergeCell ref="A122:C122"/>
    <mergeCell ref="A124:C124"/>
    <mergeCell ref="AL124:AN124"/>
    <mergeCell ref="V124:X124"/>
    <mergeCell ref="N123:P123"/>
    <mergeCell ref="A123:C123"/>
    <mergeCell ref="BR124:BT124"/>
    <mergeCell ref="CP123:CR123"/>
    <mergeCell ref="BZ123:CB123"/>
    <mergeCell ref="CH123:CJ123"/>
    <mergeCell ref="BR123:BT123"/>
    <mergeCell ref="CH124:CJ124"/>
    <mergeCell ref="BJ124:BL124"/>
    <mergeCell ref="BJ123:BL123"/>
    <mergeCell ref="CP124:CR124"/>
    <mergeCell ref="HF123:HH123"/>
    <mergeCell ref="DF124:DH124"/>
    <mergeCell ref="FZ123:GB123"/>
    <mergeCell ref="ET123:EV123"/>
    <mergeCell ref="FJ123:FL123"/>
    <mergeCell ref="DN123:DP123"/>
    <mergeCell ref="DN124:DP124"/>
    <mergeCell ref="FR124:FT124"/>
    <mergeCell ref="FR123:FT123"/>
    <mergeCell ref="HN124:HP124"/>
    <mergeCell ref="GH123:GJ123"/>
    <mergeCell ref="GP124:GR124"/>
    <mergeCell ref="GX124:GZ124"/>
    <mergeCell ref="GX123:GZ123"/>
    <mergeCell ref="GH124:GJ124"/>
    <mergeCell ref="GP123:GR123"/>
    <mergeCell ref="EL125:EN125"/>
    <mergeCell ref="IL125:IN125"/>
    <mergeCell ref="ID125:IF125"/>
    <mergeCell ref="IL123:IN123"/>
    <mergeCell ref="ID124:IF124"/>
    <mergeCell ref="FB124:FD124"/>
    <mergeCell ref="FB123:FD123"/>
    <mergeCell ref="FJ124:FL124"/>
    <mergeCell ref="IL124:IN124"/>
    <mergeCell ref="FZ124:GB124"/>
    <mergeCell ref="DF123:DH123"/>
    <mergeCell ref="EL123:EN123"/>
    <mergeCell ref="ED123:EF123"/>
    <mergeCell ref="DV123:DX123"/>
    <mergeCell ref="DV124:DX124"/>
    <mergeCell ref="ED124:EF124"/>
    <mergeCell ref="EL124:EN124"/>
    <mergeCell ref="ET124:EV124"/>
    <mergeCell ref="GP125:GR125"/>
    <mergeCell ref="HF124:HH124"/>
    <mergeCell ref="ID123:IF123"/>
    <mergeCell ref="HV124:HX124"/>
    <mergeCell ref="HN123:HP123"/>
    <mergeCell ref="HV123:HX123"/>
    <mergeCell ref="FJ125:FL125"/>
    <mergeCell ref="FB125:FD125"/>
    <mergeCell ref="ET125:EV125"/>
    <mergeCell ref="DN125:DP125"/>
    <mergeCell ref="BR125:BT125"/>
    <mergeCell ref="CX125:CZ125"/>
    <mergeCell ref="ED125:EF125"/>
    <mergeCell ref="DV125:DX125"/>
    <mergeCell ref="DF125:DH125"/>
    <mergeCell ref="CH125:CJ125"/>
    <mergeCell ref="CP125:CR125"/>
    <mergeCell ref="A127:C127"/>
    <mergeCell ref="N127:P127"/>
    <mergeCell ref="AT127:AV127"/>
    <mergeCell ref="BB127:BD127"/>
    <mergeCell ref="V127:X127"/>
    <mergeCell ref="AD127:AF127"/>
    <mergeCell ref="BJ127:BL127"/>
    <mergeCell ref="BZ125:CB125"/>
    <mergeCell ref="AL126:AN126"/>
    <mergeCell ref="BR127:BT127"/>
    <mergeCell ref="BZ126:CB126"/>
    <mergeCell ref="BR126:BT126"/>
    <mergeCell ref="BZ127:CB127"/>
    <mergeCell ref="AL127:AN127"/>
    <mergeCell ref="AT125:AV125"/>
    <mergeCell ref="V125:X125"/>
    <mergeCell ref="BB126:BD126"/>
    <mergeCell ref="BB125:BD125"/>
    <mergeCell ref="BJ125:BL125"/>
    <mergeCell ref="BJ126:BL126"/>
    <mergeCell ref="AT126:AV126"/>
    <mergeCell ref="HV125:HX125"/>
    <mergeCell ref="HN125:HP125"/>
    <mergeCell ref="A125:C125"/>
    <mergeCell ref="A126:C126"/>
    <mergeCell ref="AL125:AN125"/>
    <mergeCell ref="N126:P126"/>
    <mergeCell ref="V126:X126"/>
    <mergeCell ref="N125:P125"/>
    <mergeCell ref="AD125:AF125"/>
    <mergeCell ref="AD126:AF126"/>
    <mergeCell ref="HF125:HH125"/>
    <mergeCell ref="GH125:GJ125"/>
    <mergeCell ref="HF126:HH126"/>
    <mergeCell ref="FZ125:GB125"/>
    <mergeCell ref="FR126:FT126"/>
    <mergeCell ref="FZ126:GB126"/>
    <mergeCell ref="GX125:GZ125"/>
    <mergeCell ref="FR125:FT125"/>
    <mergeCell ref="EL126:EN126"/>
    <mergeCell ref="DN126:DP126"/>
    <mergeCell ref="ET126:EV126"/>
    <mergeCell ref="CX126:CZ126"/>
    <mergeCell ref="ED126:EF126"/>
    <mergeCell ref="HV126:HX126"/>
    <mergeCell ref="GP126:GR126"/>
    <mergeCell ref="DV126:DX126"/>
    <mergeCell ref="DF126:DH126"/>
    <mergeCell ref="CH127:CJ127"/>
    <mergeCell ref="CP127:CR127"/>
    <mergeCell ref="CH126:CJ126"/>
    <mergeCell ref="GH127:GJ127"/>
    <mergeCell ref="EL127:EN127"/>
    <mergeCell ref="FB126:FD126"/>
    <mergeCell ref="ED127:EF127"/>
    <mergeCell ref="CP126:CR126"/>
    <mergeCell ref="DN127:DP127"/>
    <mergeCell ref="DF127:DH127"/>
    <mergeCell ref="IL126:IN126"/>
    <mergeCell ref="GH126:GJ126"/>
    <mergeCell ref="FJ126:FL126"/>
    <mergeCell ref="HN126:HP126"/>
    <mergeCell ref="GX126:GZ126"/>
    <mergeCell ref="ID126:IF126"/>
    <mergeCell ref="CX127:CZ127"/>
    <mergeCell ref="ET127:EV127"/>
    <mergeCell ref="IL127:IN127"/>
    <mergeCell ref="FB127:FD127"/>
    <mergeCell ref="FJ127:FL127"/>
    <mergeCell ref="DV127:DX127"/>
    <mergeCell ref="ID127:IF127"/>
    <mergeCell ref="HV127:HX127"/>
    <mergeCell ref="HF127:HH127"/>
    <mergeCell ref="FR127:FT127"/>
    <mergeCell ref="GP127:GR127"/>
    <mergeCell ref="GX127:GZ127"/>
    <mergeCell ref="HF128:HH128"/>
    <mergeCell ref="IL128:IN128"/>
    <mergeCell ref="HN128:HP128"/>
    <mergeCell ref="ID128:IF128"/>
    <mergeCell ref="HV128:HX128"/>
    <mergeCell ref="FZ127:GB127"/>
    <mergeCell ref="HN127:HP127"/>
    <mergeCell ref="GX128:GZ128"/>
    <mergeCell ref="GH128:GJ128"/>
    <mergeCell ref="GP128:GR128"/>
    <mergeCell ref="FZ128:GB128"/>
    <mergeCell ref="CH128:CJ128"/>
    <mergeCell ref="CP128:CR128"/>
    <mergeCell ref="DN128:DP128"/>
    <mergeCell ref="DF128:DH128"/>
    <mergeCell ref="CX128:CZ128"/>
    <mergeCell ref="FR128:FT128"/>
    <mergeCell ref="A131:C131"/>
    <mergeCell ref="A129:C129"/>
    <mergeCell ref="V128:X128"/>
    <mergeCell ref="FJ128:FL128"/>
    <mergeCell ref="FB128:FD128"/>
    <mergeCell ref="DV128:DX128"/>
    <mergeCell ref="EL128:EN128"/>
    <mergeCell ref="ED128:EF128"/>
    <mergeCell ref="ET128:EV128"/>
    <mergeCell ref="A128:C128"/>
    <mergeCell ref="A130:C130"/>
    <mergeCell ref="BZ128:CB128"/>
    <mergeCell ref="AD128:AF128"/>
    <mergeCell ref="BR128:BT128"/>
    <mergeCell ref="BJ128:BL128"/>
    <mergeCell ref="N128:P128"/>
    <mergeCell ref="BB128:BD128"/>
    <mergeCell ref="AL128:AN128"/>
    <mergeCell ref="AT128:AV128"/>
    <mergeCell ref="A149:C149"/>
    <mergeCell ref="A147:C147"/>
    <mergeCell ref="A145:C145"/>
    <mergeCell ref="A151:C151"/>
    <mergeCell ref="A150:C150"/>
    <mergeCell ref="A148:C148"/>
    <mergeCell ref="A165:C165"/>
    <mergeCell ref="A163:C163"/>
    <mergeCell ref="A162:C162"/>
    <mergeCell ref="A161:C161"/>
    <mergeCell ref="A155:C155"/>
    <mergeCell ref="A156:C156"/>
    <mergeCell ref="A159:C159"/>
    <mergeCell ref="A134:C134"/>
    <mergeCell ref="A137:C137"/>
    <mergeCell ref="A138:C138"/>
    <mergeCell ref="A157:C157"/>
    <mergeCell ref="A158:C158"/>
    <mergeCell ref="A154:C154"/>
    <mergeCell ref="A143:C143"/>
    <mergeCell ref="A142:C142"/>
    <mergeCell ref="A140:C140"/>
    <mergeCell ref="A153:C153"/>
    <mergeCell ref="A160:C160"/>
    <mergeCell ref="A144:C144"/>
    <mergeCell ref="A146:C146"/>
    <mergeCell ref="A139:C139"/>
    <mergeCell ref="A152:C152"/>
    <mergeCell ref="A132:C132"/>
    <mergeCell ref="A135:C135"/>
    <mergeCell ref="A141:C141"/>
    <mergeCell ref="A133:C133"/>
    <mergeCell ref="A136:C136"/>
    <mergeCell ref="A204:C204"/>
    <mergeCell ref="A196:C196"/>
    <mergeCell ref="A197:C197"/>
    <mergeCell ref="A195:C195"/>
    <mergeCell ref="A201:C201"/>
    <mergeCell ref="A198:C198"/>
    <mergeCell ref="A199:C199"/>
    <mergeCell ref="A200:C200"/>
    <mergeCell ref="A166:C166"/>
    <mergeCell ref="A164:C164"/>
    <mergeCell ref="A167:C167"/>
    <mergeCell ref="A187:C187"/>
    <mergeCell ref="A174:C174"/>
    <mergeCell ref="A175:C175"/>
    <mergeCell ref="A181:C181"/>
    <mergeCell ref="A169:C169"/>
    <mergeCell ref="A178:C178"/>
    <mergeCell ref="A179:C179"/>
    <mergeCell ref="A186:C186"/>
    <mergeCell ref="A176:C176"/>
    <mergeCell ref="A192:C192"/>
    <mergeCell ref="A189:C189"/>
    <mergeCell ref="A190:C190"/>
    <mergeCell ref="A168:C168"/>
    <mergeCell ref="A170:C170"/>
    <mergeCell ref="A172:C172"/>
    <mergeCell ref="A173:C173"/>
    <mergeCell ref="A171:C171"/>
    <mergeCell ref="A180:C180"/>
    <mergeCell ref="A194:C194"/>
    <mergeCell ref="A206:C206"/>
    <mergeCell ref="A207:C207"/>
    <mergeCell ref="A202:C202"/>
    <mergeCell ref="A209:C209"/>
    <mergeCell ref="A205:C205"/>
    <mergeCell ref="A203:C203"/>
    <mergeCell ref="A208:C208"/>
    <mergeCell ref="A182:C182"/>
    <mergeCell ref="A217:C217"/>
    <mergeCell ref="A219:C219"/>
    <mergeCell ref="A210:C210"/>
    <mergeCell ref="A193:C193"/>
    <mergeCell ref="A177:C177"/>
    <mergeCell ref="A191:C191"/>
    <mergeCell ref="A183:C183"/>
    <mergeCell ref="A184:C184"/>
    <mergeCell ref="A185:C185"/>
    <mergeCell ref="A188:C188"/>
    <mergeCell ref="A224:C224"/>
    <mergeCell ref="A227:C227"/>
    <mergeCell ref="A250:C250"/>
    <mergeCell ref="A228:C228"/>
    <mergeCell ref="A251:C251"/>
    <mergeCell ref="A211:C211"/>
    <mergeCell ref="A225:C225"/>
    <mergeCell ref="A231:C231"/>
    <mergeCell ref="A221:C221"/>
    <mergeCell ref="A218:C218"/>
    <mergeCell ref="A235:C235"/>
    <mergeCell ref="A214:C214"/>
    <mergeCell ref="A215:C215"/>
    <mergeCell ref="A213:C213"/>
    <mergeCell ref="A212:C212"/>
    <mergeCell ref="A223:C223"/>
    <mergeCell ref="A233:C233"/>
    <mergeCell ref="A229:C229"/>
    <mergeCell ref="A220:C220"/>
    <mergeCell ref="A226:C226"/>
    <mergeCell ref="A247:C247"/>
    <mergeCell ref="A236:C236"/>
    <mergeCell ref="A216:C216"/>
    <mergeCell ref="A253:C253"/>
    <mergeCell ref="A222:C222"/>
    <mergeCell ref="A230:C230"/>
    <mergeCell ref="A232:C232"/>
    <mergeCell ref="A234:C234"/>
    <mergeCell ref="A242:C242"/>
    <mergeCell ref="A248:C248"/>
    <mergeCell ref="A246:C246"/>
    <mergeCell ref="A245:C245"/>
    <mergeCell ref="A240:C240"/>
    <mergeCell ref="A241:C241"/>
    <mergeCell ref="A238:C238"/>
    <mergeCell ref="A237:C237"/>
    <mergeCell ref="A244:C244"/>
    <mergeCell ref="A263:G263"/>
    <mergeCell ref="A257:C257"/>
    <mergeCell ref="A258:C258"/>
    <mergeCell ref="A259:C259"/>
    <mergeCell ref="A260:C260"/>
    <mergeCell ref="A262:C262"/>
    <mergeCell ref="A261:C261"/>
    <mergeCell ref="F9:H9"/>
    <mergeCell ref="F10:H11"/>
    <mergeCell ref="G12:H12"/>
    <mergeCell ref="A256:C256"/>
    <mergeCell ref="A254:C254"/>
    <mergeCell ref="A255:C255"/>
    <mergeCell ref="A252:C252"/>
    <mergeCell ref="A249:C249"/>
    <mergeCell ref="A243:C243"/>
    <mergeCell ref="A239:C239"/>
  </mergeCells>
  <phoneticPr fontId="3" type="noConversion"/>
  <pageMargins left="0.17" right="0.17" top="0.16" bottom="0.17" header="0.16" footer="0.17"/>
  <pageSetup paperSize="9" fitToHeight="10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view="pageBreakPreview" zoomScale="60" workbookViewId="0">
      <selection activeCell="I3" sqref="I3"/>
    </sheetView>
  </sheetViews>
  <sheetFormatPr defaultRowHeight="15"/>
  <cols>
    <col min="1" max="1" width="17.5703125" style="101" customWidth="1"/>
    <col min="2" max="2" width="31.42578125" style="101" customWidth="1"/>
    <col min="3" max="3" width="53.140625" style="101" customWidth="1"/>
    <col min="4" max="16384" width="9.140625" style="101"/>
  </cols>
  <sheetData>
    <row r="1" spans="1:6" ht="15.75">
      <c r="B1" s="110"/>
      <c r="C1" s="110" t="s">
        <v>256</v>
      </c>
    </row>
    <row r="2" spans="1:6" ht="64.5" customHeight="1">
      <c r="B2" s="111"/>
      <c r="C2" s="103" t="s">
        <v>238</v>
      </c>
      <c r="D2" s="112"/>
      <c r="E2" s="112"/>
      <c r="F2" s="112"/>
    </row>
    <row r="3" spans="1:6" ht="64.5" customHeight="1">
      <c r="B3" s="104"/>
      <c r="C3" s="104" t="s">
        <v>255</v>
      </c>
      <c r="D3" s="105"/>
      <c r="E3" s="105"/>
      <c r="F3" s="105"/>
    </row>
    <row r="4" spans="1:6" ht="15.75">
      <c r="B4" s="104"/>
      <c r="C4" s="105"/>
      <c r="D4" s="105"/>
      <c r="E4" s="105"/>
      <c r="F4" s="105"/>
    </row>
    <row r="5" spans="1:6" ht="15.75">
      <c r="B5" s="104"/>
      <c r="C5" s="105"/>
      <c r="D5" s="105"/>
      <c r="E5" s="105"/>
      <c r="F5" s="105"/>
    </row>
    <row r="7" spans="1:6" ht="45.75" customHeight="1">
      <c r="A7" s="289" t="s">
        <v>257</v>
      </c>
      <c r="B7" s="289"/>
      <c r="C7" s="289"/>
    </row>
    <row r="8" spans="1:6" ht="15.75">
      <c r="A8" s="113"/>
      <c r="B8" s="113"/>
      <c r="C8" s="113"/>
    </row>
    <row r="10" spans="1:6" ht="47.25">
      <c r="A10" s="107" t="s">
        <v>258</v>
      </c>
      <c r="B10" s="107" t="s">
        <v>298</v>
      </c>
      <c r="C10" s="114" t="s">
        <v>232</v>
      </c>
    </row>
    <row r="11" spans="1:6" ht="57.75" customHeight="1">
      <c r="A11" s="115" t="s">
        <v>287</v>
      </c>
      <c r="B11" s="116"/>
      <c r="C11" s="117" t="s">
        <v>259</v>
      </c>
    </row>
    <row r="12" spans="1:6" ht="12.75" hidden="1" customHeight="1">
      <c r="A12" s="115"/>
      <c r="B12" s="118" t="s">
        <v>260</v>
      </c>
      <c r="C12" s="119" t="s">
        <v>261</v>
      </c>
    </row>
    <row r="13" spans="1:6" ht="49.5" customHeight="1">
      <c r="A13" s="115" t="s">
        <v>231</v>
      </c>
      <c r="B13" s="118"/>
      <c r="C13" s="120" t="s">
        <v>230</v>
      </c>
    </row>
    <row r="15" spans="1:6" ht="75" customHeight="1">
      <c r="A15" s="290" t="s">
        <v>262</v>
      </c>
      <c r="B15" s="290"/>
      <c r="C15" s="290"/>
    </row>
    <row r="16" spans="1:6">
      <c r="A16" s="121"/>
      <c r="B16" s="121"/>
      <c r="C16" s="121"/>
    </row>
    <row r="17" spans="2:3" ht="30.75">
      <c r="B17" s="122" t="s">
        <v>263</v>
      </c>
      <c r="C17" s="102" t="s">
        <v>253</v>
      </c>
    </row>
    <row r="18" spans="2:3" ht="30.75">
      <c r="B18" s="122" t="s">
        <v>264</v>
      </c>
      <c r="C18" s="102" t="s">
        <v>254</v>
      </c>
    </row>
  </sheetData>
  <customSheetViews>
    <customSheetView guid="{339DB376-C828-4F94-8FA8-65EAB1936E27}" scale="60" showPageBreaks="1" hiddenRows="1" view="pageBreakPreview" topLeftCell="A4">
      <selection activeCell="C19" sqref="C19"/>
      <pageMargins left="0.17" right="0.17" top="1" bottom="1" header="0.5" footer="0.5"/>
      <pageSetup paperSize="9" orientation="portrait" r:id="rId1"/>
      <headerFooter alignWithMargins="0"/>
    </customSheetView>
  </customSheetViews>
  <mergeCells count="2">
    <mergeCell ref="A7:C7"/>
    <mergeCell ref="A15:C15"/>
  </mergeCells>
  <phoneticPr fontId="3" type="noConversion"/>
  <pageMargins left="0.17" right="0.17" top="1" bottom="1" header="0.5" footer="0.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6"/>
  <sheetViews>
    <sheetView view="pageBreakPreview" zoomScale="60" workbookViewId="0">
      <selection activeCell="I3" sqref="I3"/>
    </sheetView>
  </sheetViews>
  <sheetFormatPr defaultRowHeight="15"/>
  <cols>
    <col min="1" max="1" width="5.140625" style="101" customWidth="1"/>
    <col min="2" max="4" width="9.140625" style="101"/>
    <col min="5" max="5" width="16.7109375" style="101" customWidth="1"/>
    <col min="6" max="6" width="37.5703125" style="101" customWidth="1"/>
    <col min="7" max="16384" width="9.140625" style="101"/>
  </cols>
  <sheetData>
    <row r="1" spans="1:9" ht="21" customHeight="1">
      <c r="D1" s="104"/>
      <c r="E1" s="293" t="s">
        <v>265</v>
      </c>
      <c r="F1" s="293"/>
    </row>
    <row r="2" spans="1:9" ht="63" customHeight="1">
      <c r="D2" s="123"/>
      <c r="E2" s="293" t="s">
        <v>238</v>
      </c>
      <c r="F2" s="293"/>
      <c r="G2" s="112"/>
    </row>
    <row r="3" spans="1:9" ht="69.75" customHeight="1">
      <c r="D3" s="104"/>
      <c r="E3" s="293" t="s">
        <v>255</v>
      </c>
      <c r="F3" s="293"/>
      <c r="G3" s="104"/>
    </row>
    <row r="4" spans="1:9" ht="8.25" customHeight="1">
      <c r="D4" s="106"/>
      <c r="E4" s="106"/>
      <c r="F4" s="106"/>
    </row>
    <row r="5" spans="1:9" ht="62.45" customHeight="1">
      <c r="B5" s="294" t="s">
        <v>266</v>
      </c>
      <c r="C5" s="294"/>
      <c r="D5" s="294"/>
      <c r="E5" s="294"/>
      <c r="F5" s="294"/>
    </row>
    <row r="6" spans="1:9" ht="6.75" customHeight="1">
      <c r="B6" s="106"/>
      <c r="C6" s="106"/>
      <c r="D6" s="106"/>
      <c r="E6" s="106"/>
      <c r="F6" s="106"/>
    </row>
    <row r="7" spans="1:9" ht="24.95" customHeight="1">
      <c r="A7" s="124" t="s">
        <v>267</v>
      </c>
      <c r="B7" s="106" t="s">
        <v>268</v>
      </c>
      <c r="C7" s="106"/>
      <c r="D7" s="106"/>
      <c r="E7" s="106"/>
      <c r="F7" s="106"/>
    </row>
    <row r="8" spans="1:9" ht="7.5" customHeight="1"/>
    <row r="9" spans="1:9" ht="47.25" customHeight="1">
      <c r="A9" s="125" t="s">
        <v>283</v>
      </c>
      <c r="B9" s="292" t="s">
        <v>269</v>
      </c>
      <c r="C9" s="292"/>
      <c r="D9" s="292"/>
      <c r="E9" s="292"/>
      <c r="F9" s="107" t="s">
        <v>270</v>
      </c>
      <c r="G9" s="126"/>
    </row>
    <row r="10" spans="1:9" ht="93.75" customHeight="1">
      <c r="A10" s="127" t="s">
        <v>271</v>
      </c>
      <c r="B10" s="291" t="s">
        <v>236</v>
      </c>
      <c r="C10" s="291"/>
      <c r="D10" s="291"/>
      <c r="E10" s="291"/>
      <c r="F10" s="108">
        <v>0</v>
      </c>
    </row>
    <row r="11" spans="1:9" ht="54" customHeight="1">
      <c r="A11" s="127" t="s">
        <v>272</v>
      </c>
      <c r="B11" s="291" t="s">
        <v>273</v>
      </c>
      <c r="C11" s="291"/>
      <c r="D11" s="291"/>
      <c r="E11" s="291"/>
      <c r="F11" s="108">
        <v>0</v>
      </c>
    </row>
    <row r="12" spans="1:9" ht="18.75" customHeight="1">
      <c r="A12" s="128"/>
      <c r="B12" s="296" t="s">
        <v>274</v>
      </c>
      <c r="C12" s="296"/>
      <c r="D12" s="296"/>
      <c r="E12" s="296"/>
      <c r="F12" s="109">
        <f>F10+F11</f>
        <v>0</v>
      </c>
    </row>
    <row r="13" spans="1:9" ht="6" customHeight="1"/>
    <row r="14" spans="1:9" ht="15.75">
      <c r="A14" s="124" t="s">
        <v>275</v>
      </c>
      <c r="B14" s="106" t="s">
        <v>276</v>
      </c>
      <c r="C14" s="106"/>
      <c r="D14" s="106"/>
    </row>
    <row r="16" spans="1:9" ht="71.650000000000006" customHeight="1">
      <c r="A16" s="125" t="s">
        <v>283</v>
      </c>
      <c r="B16" s="297" t="s">
        <v>277</v>
      </c>
      <c r="C16" s="297"/>
      <c r="D16" s="297"/>
      <c r="E16" s="297"/>
      <c r="F16" s="107" t="s">
        <v>278</v>
      </c>
      <c r="G16" s="126"/>
      <c r="H16" s="126"/>
      <c r="I16" s="126"/>
    </row>
    <row r="17" spans="1:6" ht="101.25" customHeight="1">
      <c r="A17" s="127" t="s">
        <v>271</v>
      </c>
      <c r="B17" s="298" t="s">
        <v>236</v>
      </c>
      <c r="C17" s="298"/>
      <c r="D17" s="298"/>
      <c r="E17" s="298"/>
      <c r="F17" s="108">
        <v>0</v>
      </c>
    </row>
    <row r="18" spans="1:6" ht="51" customHeight="1">
      <c r="A18" s="127" t="s">
        <v>272</v>
      </c>
      <c r="B18" s="298" t="s">
        <v>279</v>
      </c>
      <c r="C18" s="298"/>
      <c r="D18" s="298"/>
      <c r="E18" s="298"/>
      <c r="F18" s="108">
        <v>0</v>
      </c>
    </row>
    <row r="19" spans="1:6" ht="15.75" customHeight="1">
      <c r="A19" s="128"/>
      <c r="B19" s="295" t="s">
        <v>274</v>
      </c>
      <c r="C19" s="295"/>
      <c r="D19" s="295"/>
      <c r="E19" s="295"/>
      <c r="F19" s="109">
        <f>F17+F18</f>
        <v>0</v>
      </c>
    </row>
    <row r="26" spans="1:6" ht="15.75">
      <c r="A26" s="106"/>
      <c r="B26" s="106"/>
      <c r="C26" s="106"/>
      <c r="D26" s="106"/>
      <c r="E26" s="106"/>
      <c r="F26" s="106"/>
    </row>
  </sheetData>
  <customSheetViews>
    <customSheetView guid="{339DB376-C828-4F94-8FA8-65EAB1936E27}" scale="60" showPageBreaks="1" view="pageBreakPreview">
      <selection activeCell="I18" sqref="I18"/>
      <pageMargins left="0.41" right="0.17" top="0.16" bottom="0.17" header="0.5" footer="0.17"/>
      <pageSetup paperSize="9" orientation="portrait" r:id="rId1"/>
      <headerFooter alignWithMargins="0"/>
    </customSheetView>
  </customSheetViews>
  <mergeCells count="12">
    <mergeCell ref="B11:E11"/>
    <mergeCell ref="B19:E19"/>
    <mergeCell ref="B12:E12"/>
    <mergeCell ref="B16:E16"/>
    <mergeCell ref="B17:E17"/>
    <mergeCell ref="B18:E18"/>
    <mergeCell ref="B10:E10"/>
    <mergeCell ref="B9:E9"/>
    <mergeCell ref="E1:F1"/>
    <mergeCell ref="E2:F2"/>
    <mergeCell ref="E3:F3"/>
    <mergeCell ref="B5:F5"/>
  </mergeCells>
  <phoneticPr fontId="3" type="noConversion"/>
  <pageMargins left="0.41" right="0.17" top="0.16" bottom="0.17" header="0.5" footer="0.17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Реестр ист доходов</vt:lpstr>
      <vt:lpstr>СБР</vt:lpstr>
      <vt:lpstr>Прил.8</vt:lpstr>
      <vt:lpstr>Прил.9</vt:lpstr>
      <vt:lpstr>СБР!Область_печати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Земскова</dc:creator>
  <cp:lastModifiedBy>Kurlanova-i</cp:lastModifiedBy>
  <cp:lastPrinted>2020-03-26T12:56:54Z</cp:lastPrinted>
  <dcterms:created xsi:type="dcterms:W3CDTF">2006-10-06T05:49:06Z</dcterms:created>
  <dcterms:modified xsi:type="dcterms:W3CDTF">2020-03-27T12:03:30Z</dcterms:modified>
</cp:coreProperties>
</file>